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1　田原市\下水道事業\"/>
    </mc:Choice>
  </mc:AlternateContent>
  <xr:revisionPtr revIDLastSave="0" documentId="13_ncr:1_{9084DBD7-0A78-4E33-9B60-D7B6A3D4DFEB}" xr6:coauthVersionLast="47" xr6:coauthVersionMax="47" xr10:uidLastSave="{00000000-0000-0000-0000-000000000000}"/>
  <workbookProtection workbookAlgorithmName="SHA-512" workbookHashValue="J1frSTZ9E1AL6pEOl4/8e1BPTvcC7qyS3gFHkg/p8K4B9XRu7c85ssBKFCOFTClpCXIeZ6gwRTQkNxxRmgwxog==" workbookSaltValue="n5eYVChSufA2GPqZa6LlN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G85" i="4"/>
  <c r="E85" i="4"/>
  <c r="BB10" i="4"/>
  <c r="AT10" i="4"/>
  <c r="AD10" i="4"/>
  <c r="B10" i="4"/>
  <c r="BB8" i="4"/>
  <c r="AT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<sst xmlns="http://schemas.openxmlformats.org/spreadsheetml/2006/main" count="275" uniqueCount="118">
  <si>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</si>
  <si>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</si>
  <si>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</si>
  <si>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</si>
  <si>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</si>
  <si>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</si>
  <si>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</si>
  <si>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</si>
  <si>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</si>
  <si>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</si>
  <si>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</si>
  <si>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</si>
  <si>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</si>
  <si>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</si>
  <si>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</si>
  <si>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</si>
  <si>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</si>
  <si>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</si>
  <si>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</si>
  <si>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</si>
  <si>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</si>
  <si>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</si>
  <si>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</si>
  <si>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</si>
  <si>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</si>
  <si>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</si>
  <si>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</si>
  <si>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</si>
  <si>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</si>
  <si>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</si>
  <si>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</si>
  <si>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</si>
  <si>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</si>
  <si>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</si>
  <si>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</si>
  <si>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</si>
  <si>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</si>
  <si>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</si>
  <si>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</si>
  <si>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</si>
  <si>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</si>
  <si>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</si>
  <si>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</si>
  <si>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</si>
  <si>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</si>
  <si>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</si>
  <si>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</si>
  <si>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</si>
  <si>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</si>
  <si>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</si>
  <si>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</si>
  <si>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</si>
  <si>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</si>
  <si>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</si>
  <si>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</si>
  <si>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</si>
  <si>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</si>
  <si>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</si>
  <si>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</si>
  <si>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</si>
  <si>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</si>
  <si>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</si>
  <si>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</si>
  <si>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</si>
  <si>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</si>
  <si>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</si>
  <si>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</si>
  <si>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</si>
  <si>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</si>
  <si>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</si>
  <si>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</si>
  <si>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</si>
  <si>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</si>
  <si>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</si>
  <si>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</si>
  <si>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</si>
  <si>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</si>
  <si>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</si>
  <si>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</si>
  <si>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</si>
  <si>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</si>
  <si>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</si>
  <si>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</si>
  <si>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</si>
  <si>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</si>
  <si>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</si>
  <si>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</si>
  <si>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</si>
  <si>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</si>
  <si>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</si>
  <si>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</si>
  <si>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</si>
  <si>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</si>
  <si>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</si>
  <si>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</si>
  <si>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</si>
  <si>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</si>
  <si>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</si>
  <si>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</si>
  <si>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</si>
  <si>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</si>
  <si>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</si>
  <si>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</si>
  <si>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</si>
  <si>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</si>
  <si>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</si>
  <si>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</si>
  <si>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</si>
  <si>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</si>
  <si>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</si>
  <si>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</si>
  <si>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</si>
  <si>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</si>
  <si>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</si>
  <si>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</si>
  <si>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農業集落排水施設は、昭和54年度から順次供用を開始し、現時点では、法定耐用年数（50年）に達している管渠はない。
　今後は、ストックマネジメント手法を取り入れた状態監視保全等の維持管理を行い、将来の更新等を見据えた管渠施設の長寿命化に取り組む必要がある。</t>
  </si>
  <si>
    <t>　本市では、経営判断に必要な損益の認識、資産・負債等を正確に把握する必要があることから、令和2年4月1日から地方公営企業法を適用した。
　施設建設は概ね完了しており、維持管理が中心となっている。
　今後は、引き続き水洗化率の向上に努めるとともに使用料改定や施設の統廃合について検討を進め、下水道使用料の安定的な確保と汚水処理に係る経費削減による経費回収率の向上に取り組む必要がある。
　令和2年度経営戦略策定済み。令和7年度見直し予定。令和6年度に料金体系を定額制から公共下水道と同じ従量制に変更し、令和8年度に料金改定を行う。</t>
    <rPh sb="122" eb="125">
      <t>シヨウリョウ</t>
    </rPh>
    <rPh sb="125" eb="127">
      <t>カイテイ</t>
    </rPh>
    <rPh sb="207" eb="209">
      <t>レイワ</t>
    </rPh>
    <rPh sb="210" eb="212">
      <t>ネンド</t>
    </rPh>
    <rPh sb="212" eb="214">
      <t>ミナオ</t>
    </rPh>
    <rPh sb="215" eb="217">
      <t>ヨテイ</t>
    </rPh>
    <rPh sb="218" eb="219">
      <t>レイ</t>
    </rPh>
    <rPh sb="219" eb="220">
      <t>ワ</t>
    </rPh>
    <rPh sb="221" eb="223">
      <t>ネンド</t>
    </rPh>
    <rPh sb="224" eb="226">
      <t>リョウキン</t>
    </rPh>
    <rPh sb="226" eb="228">
      <t>タイケイ</t>
    </rPh>
    <rPh sb="229" eb="232">
      <t>テイガクセイ</t>
    </rPh>
    <rPh sb="234" eb="236">
      <t>コウキョウ</t>
    </rPh>
    <rPh sb="236" eb="239">
      <t>ゲスイドウ</t>
    </rPh>
    <rPh sb="240" eb="241">
      <t>オナ</t>
    </rPh>
    <rPh sb="242" eb="245">
      <t>ジュウリョウセイ</t>
    </rPh>
    <rPh sb="246" eb="248">
      <t>ヘンコウ</t>
    </rPh>
    <rPh sb="250" eb="251">
      <t>レイ</t>
    </rPh>
    <rPh sb="251" eb="252">
      <t>ワ</t>
    </rPh>
    <rPh sb="253" eb="255">
      <t>ネンド</t>
    </rPh>
    <rPh sb="256" eb="258">
      <t>リョウキン</t>
    </rPh>
    <rPh sb="258" eb="260">
      <t>カイテイ</t>
    </rPh>
    <rPh sb="261" eb="262">
      <t>オコナ</t>
    </rPh>
    <phoneticPr fontId="4"/>
  </si>
  <si>
    <t>　本市下水道事業会計は、令和2年4月1日より、地方公営企業法を全適用し、公営企業会計へ移行しているため、移行後の数値のみが記載されている。
　①経常収支比率は、102.67%で、100%を上回っており、類似団体と同水準の数値となっている。しかし、⑤経費回収率は類似団体と比較すると低くなっていることから、経費削減、使用料改定及び水洗化率の向上など、経営状況の改善を進める必要がある。
　③流動比率は、32.78%となっているが、これは流動負債に建設改良費等の財源に充てた企業債が含まれていることによる影響が大きい。また、⑥汚水処理原価は、類似団体と比較すると低い数値となっている。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今後も水洗化率の向上、維持管理費の削減に努めるとともに施設の統廃合を検討する必要がある。
　④企業債残高対事業規模比率は、類似団体の平均値と比較すると低い数値となっている。償還額に対して借入額が下回っており、今後も企業債残高は減少する見込みである。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⑦施設利用率については、類似団体と比較して高い数値であるが、今後は人口減少等により、有収水量の減少が予想される。そのため接続数等を注視し、不明水対策も行っていく必要がある。
　⑧水洗化率は、類似団体と近い数値であるが、引き続き啓発活動を行い水洗化率を上げていく必要がある。</t>
    <rPh sb="1" eb="2">
      <t>ホン</t>
    </rPh>
    <rPh sb="2" eb="3">
      <t>シ</t>
    </rPh>
    <rPh sb="3" eb="6">
      <t>ゲスイドウ</t>
    </rPh>
    <rPh sb="6" eb="8">
      <t>ジギョウ</t>
    </rPh>
    <rPh sb="8" eb="10">
      <t>カイケイ</t>
    </rPh>
    <rPh sb="12" eb="14">
      <t>レイワ</t>
    </rPh>
    <rPh sb="15" eb="16">
      <t>ネン</t>
    </rPh>
    <rPh sb="17" eb="18">
      <t>ガツ</t>
    </rPh>
    <rPh sb="19" eb="20">
      <t>ニチ</t>
    </rPh>
    <rPh sb="23" eb="25">
      <t>チホウ</t>
    </rPh>
    <rPh sb="25" eb="27">
      <t>コウエイ</t>
    </rPh>
    <rPh sb="27" eb="29">
      <t>キギョウ</t>
    </rPh>
    <rPh sb="29" eb="30">
      <t>ホウ</t>
    </rPh>
    <rPh sb="31" eb="32">
      <t>ゼン</t>
    </rPh>
    <rPh sb="32" eb="34">
      <t>テキヨウ</t>
    </rPh>
    <rPh sb="36" eb="38">
      <t>コウエイ</t>
    </rPh>
    <rPh sb="38" eb="40">
      <t>キギョウ</t>
    </rPh>
    <rPh sb="40" eb="42">
      <t>カイケイ</t>
    </rPh>
    <rPh sb="43" eb="45">
      <t>イコウ</t>
    </rPh>
    <rPh sb="52" eb="54">
      <t>イコウ</t>
    </rPh>
    <rPh sb="54" eb="55">
      <t>ゴ</t>
    </rPh>
    <rPh sb="56" eb="58">
      <t>スウチ</t>
    </rPh>
    <rPh sb="61" eb="63">
      <t>キサイ</t>
    </rPh>
    <rPh sb="72" eb="74">
      <t>ケイジョウ</t>
    </rPh>
    <rPh sb="74" eb="76">
      <t>シュウシ</t>
    </rPh>
    <rPh sb="76" eb="78">
      <t>ヒリツ</t>
    </rPh>
    <rPh sb="101" eb="103">
      <t>ルイジ</t>
    </rPh>
    <rPh sb="103" eb="105">
      <t>ダンタイ</t>
    </rPh>
    <rPh sb="106" eb="109">
      <t>ドウスイジュン</t>
    </rPh>
    <rPh sb="110" eb="112">
      <t>スウチ</t>
    </rPh>
    <rPh sb="124" eb="126">
      <t>ケイヒ</t>
    </rPh>
    <rPh sb="126" eb="128">
      <t>カイシュウ</t>
    </rPh>
    <rPh sb="128" eb="129">
      <t>リツ</t>
    </rPh>
    <rPh sb="130" eb="132">
      <t>ルイジ</t>
    </rPh>
    <rPh sb="132" eb="134">
      <t>ダンタイ</t>
    </rPh>
    <rPh sb="135" eb="137">
      <t>ヒカク</t>
    </rPh>
    <rPh sb="140" eb="141">
      <t>ヒク</t>
    </rPh>
    <rPh sb="152" eb="154">
      <t>ケイヒ</t>
    </rPh>
    <rPh sb="154" eb="156">
      <t>サクゲン</t>
    </rPh>
    <rPh sb="157" eb="160">
      <t>シヨウリョウ</t>
    </rPh>
    <rPh sb="160" eb="162">
      <t>カイテイ</t>
    </rPh>
    <rPh sb="162" eb="163">
      <t>オヨ</t>
    </rPh>
    <rPh sb="164" eb="167">
      <t>スイセンカ</t>
    </rPh>
    <rPh sb="167" eb="168">
      <t>リツ</t>
    </rPh>
    <rPh sb="169" eb="171">
      <t>コウジョウ</t>
    </rPh>
    <rPh sb="174" eb="176">
      <t>ケイエイ</t>
    </rPh>
    <rPh sb="176" eb="178">
      <t>ジョウキョウ</t>
    </rPh>
    <rPh sb="179" eb="181">
      <t>カイゼン</t>
    </rPh>
    <rPh sb="182" eb="183">
      <t>スス</t>
    </rPh>
    <rPh sb="185" eb="187">
      <t>ヒツヨウ</t>
    </rPh>
    <rPh sb="194" eb="196">
      <t>リュウドウ</t>
    </rPh>
    <rPh sb="196" eb="198">
      <t>ヒリツ</t>
    </rPh>
    <rPh sb="217" eb="219">
      <t>リュウドウ</t>
    </rPh>
    <rPh sb="219" eb="221">
      <t>フサイ</t>
    </rPh>
    <rPh sb="222" eb="224">
      <t>ケンセツ</t>
    </rPh>
    <rPh sb="224" eb="226">
      <t>カイリョウ</t>
    </rPh>
    <rPh sb="226" eb="227">
      <t>ヒ</t>
    </rPh>
    <rPh sb="227" eb="228">
      <t>トウ</t>
    </rPh>
    <rPh sb="229" eb="231">
      <t>ザイゲン</t>
    </rPh>
    <rPh sb="232" eb="233">
      <t>ア</t>
    </rPh>
    <rPh sb="235" eb="237">
      <t>キギョウ</t>
    </rPh>
    <rPh sb="237" eb="238">
      <t>サイ</t>
    </rPh>
    <rPh sb="239" eb="240">
      <t>フク</t>
    </rPh>
    <rPh sb="250" eb="252">
      <t>エイキョウ</t>
    </rPh>
    <rPh sb="253" eb="254">
      <t>オオ</t>
    </rPh>
    <rPh sb="292" eb="294">
      <t>コンゴ</t>
    </rPh>
    <rPh sb="339" eb="342">
      <t>キギョウサイ</t>
    </rPh>
    <rPh sb="342" eb="344">
      <t>ザンダカ</t>
    </rPh>
    <rPh sb="344" eb="345">
      <t>タイ</t>
    </rPh>
    <rPh sb="345" eb="347">
      <t>ジギョウ</t>
    </rPh>
    <rPh sb="347" eb="349">
      <t>キボ</t>
    </rPh>
    <rPh sb="349" eb="351">
      <t>ヒリツ</t>
    </rPh>
    <rPh sb="353" eb="355">
      <t>ルイジ</t>
    </rPh>
    <rPh sb="355" eb="357">
      <t>ダンタイ</t>
    </rPh>
    <rPh sb="358" eb="361">
      <t>ヘイキンチ</t>
    </rPh>
    <rPh sb="362" eb="364">
      <t>ヒカク</t>
    </rPh>
    <rPh sb="367" eb="368">
      <t>ヒク</t>
    </rPh>
    <rPh sb="369" eb="371">
      <t>スウチ</t>
    </rPh>
    <rPh sb="378" eb="380">
      <t>ショウカン</t>
    </rPh>
    <rPh sb="380" eb="381">
      <t>ガク</t>
    </rPh>
    <rPh sb="382" eb="383">
      <t>タイ</t>
    </rPh>
    <rPh sb="385" eb="387">
      <t>カリイレ</t>
    </rPh>
    <rPh sb="387" eb="388">
      <t>ガク</t>
    </rPh>
    <rPh sb="389" eb="391">
      <t>シタマワ</t>
    </rPh>
    <rPh sb="396" eb="398">
      <t>コンゴ</t>
    </rPh>
    <rPh sb="399" eb="401">
      <t>キギョウ</t>
    </rPh>
    <rPh sb="401" eb="402">
      <t>サイ</t>
    </rPh>
    <rPh sb="402" eb="404">
      <t>ザンダカ</t>
    </rPh>
    <rPh sb="405" eb="407">
      <t>ゲンショウ</t>
    </rPh>
    <rPh sb="409" eb="411">
      <t>ミコ</t>
    </rPh>
    <rPh sb="419" eb="421">
      <t>シセツ</t>
    </rPh>
    <rPh sb="421" eb="424">
      <t>リヨウリツ</t>
    </rPh>
    <rPh sb="430" eb="432">
      <t>ルイジダ</t>
    </rPh>
    <rPh sb="480" eb="481">
      <t>スウ</t>
    </rPh>
    <rPh sb="481" eb="482">
      <t>トウ</t>
    </rPh>
    <rPh sb="483" eb="485">
      <t>チュウシ</t>
    </rPh>
    <rPh sb="487" eb="489">
      <t>フメイ</t>
    </rPh>
    <rPh sb="489" eb="490">
      <t>スイ</t>
    </rPh>
    <rPh sb="490" eb="492">
      <t>タイサク</t>
    </rPh>
    <rPh sb="493" eb="494">
      <t>オコナ</t>
    </rPh>
    <rPh sb="498" eb="500">
      <t>ヒツヨウ</t>
    </rPh>
    <rPh sb="507" eb="510">
      <t>スイセンカ</t>
    </rPh>
    <rPh sb="510" eb="511">
      <t>リツ</t>
    </rPh>
    <rPh sb="513" eb="517">
      <t>ルイジダンタイ</t>
    </rPh>
    <rPh sb="518" eb="519">
      <t>チカ</t>
    </rPh>
    <rPh sb="520" eb="522">
      <t>スウチ</t>
    </rPh>
    <rPh sb="527" eb="528">
      <t>ヒ</t>
    </rPh>
    <rPh sb="529" eb="530">
      <t>ツヅ</t>
    </rPh>
    <rPh sb="531" eb="533">
      <t>ケイハツ</t>
    </rPh>
    <rPh sb="533" eb="535">
      <t>カツドウ</t>
    </rPh>
    <rPh sb="536" eb="537">
      <t>オコナ</t>
    </rPh>
    <rPh sb="538" eb="541">
      <t>スイセンカ</t>
    </rPh>
    <rPh sb="541" eb="542">
      <t>リツ</t>
    </rPh>
    <rPh sb="543" eb="544">
      <t>ア</t>
    </rPh>
    <rPh sb="548" eb="5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</si>
</sst>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ED-4DB4-9205-683E99AD95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59ED-4DB4-9205-683E99AD95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66.790000000000006</c:v>
                </c:pt>
                <c:pt idx="3">
                  <c:v>66.239999999999995</c:v>
                </c:pt>
                <c:pt idx="4">
                  <c:v>63.15</c:v>
                </c:pt>
              </c:numCache>
            </c:numRef>
          </c:val>
          <c:extLst>
            <c:ext xmlns:c16="http://schemas.microsoft.com/office/drawing/2014/chart" uri="{C3380CC4-5D6E-409C-BE32-E72D297353CC}">
              <c16:uniqueId val="{00000000-1882-4DEF-AE56-E9CFDBF107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1882-4DEF-AE56-E9CFDBF107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90.08</c:v>
                </c:pt>
                <c:pt idx="3">
                  <c:v>91.11</c:v>
                </c:pt>
                <c:pt idx="4">
                  <c:v>91.38</c:v>
                </c:pt>
              </c:numCache>
            </c:numRef>
          </c:val>
          <c:extLst>
            <c:ext xmlns:c16="http://schemas.microsoft.com/office/drawing/2014/chart" uri="{C3380CC4-5D6E-409C-BE32-E72D297353CC}">
              <c16:uniqueId val="{00000000-1606-4827-A9FB-77ACBFFDC7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1606-4827-A9FB-77ACBFFDC7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100.25</c:v>
                </c:pt>
                <c:pt idx="3">
                  <c:v>100.91</c:v>
                </c:pt>
                <c:pt idx="4">
                  <c:v>102.67</c:v>
                </c:pt>
              </c:numCache>
            </c:numRef>
          </c:val>
          <c:extLst>
            <c:ext xmlns:c16="http://schemas.microsoft.com/office/drawing/2014/chart" uri="{C3380CC4-5D6E-409C-BE32-E72D297353CC}">
              <c16:uniqueId val="{00000000-E146-4008-9CDB-BCF66897C4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E146-4008-9CDB-BCF66897C4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4.25</c:v>
                </c:pt>
                <c:pt idx="3">
                  <c:v>8.3800000000000008</c:v>
                </c:pt>
                <c:pt idx="4">
                  <c:v>12.15</c:v>
                </c:pt>
              </c:numCache>
            </c:numRef>
          </c:val>
          <c:extLst>
            <c:ext xmlns:c16="http://schemas.microsoft.com/office/drawing/2014/chart" uri="{C3380CC4-5D6E-409C-BE32-E72D297353CC}">
              <c16:uniqueId val="{00000000-7908-4697-928F-173E95FDDB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7908-4697-928F-173E95FDDB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AE-462D-9878-4FE1A34ED6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3AE-462D-9878-4FE1A34ED6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28-4EC6-9FD5-C821F07168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9D28-4EC6-9FD5-C821F07168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41.56</c:v>
                </c:pt>
                <c:pt idx="3">
                  <c:v>26.43</c:v>
                </c:pt>
                <c:pt idx="4">
                  <c:v>32.78</c:v>
                </c:pt>
              </c:numCache>
            </c:numRef>
          </c:val>
          <c:extLst>
            <c:ext xmlns:c16="http://schemas.microsoft.com/office/drawing/2014/chart" uri="{C3380CC4-5D6E-409C-BE32-E72D297353CC}">
              <c16:uniqueId val="{00000000-00C3-4210-8FAD-2A91D3DC2A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00C3-4210-8FAD-2A91D3DC2A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477.8</c:v>
                </c:pt>
                <c:pt idx="3">
                  <c:v>632.71</c:v>
                </c:pt>
                <c:pt idx="4">
                  <c:v>189.1</c:v>
                </c:pt>
              </c:numCache>
            </c:numRef>
          </c:val>
          <c:extLst>
            <c:ext xmlns:c16="http://schemas.microsoft.com/office/drawing/2014/chart" uri="{C3380CC4-5D6E-409C-BE32-E72D297353CC}">
              <c16:uniqueId val="{00000000-CFE3-4EC4-982B-892D97AFB6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CFE3-4EC4-982B-892D97AFB6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50.49</c:v>
                </c:pt>
                <c:pt idx="3">
                  <c:v>50.92</c:v>
                </c:pt>
                <c:pt idx="4">
                  <c:v>52.8</c:v>
                </c:pt>
              </c:numCache>
            </c:numRef>
          </c:val>
          <c:extLst>
            <c:ext xmlns:c16="http://schemas.microsoft.com/office/drawing/2014/chart" uri="{C3380CC4-5D6E-409C-BE32-E72D297353CC}">
              <c16:uniqueId val="{00000000-A605-4A2B-B0EC-906AE8CF22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A605-4A2B-B0EC-906AE8CF22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82DF-4EA2-B81D-1004E95A57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82DF-4EA2-B81D-1004E95A57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9"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田原市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59596</v>
      </c>
      <c r="AM8" s="45"/>
      <c r="AN8" s="45"/>
      <c r="AO8" s="45"/>
      <c r="AP8" s="45"/>
      <c r="AQ8" s="45"/>
      <c r="AR8" s="45"/>
      <c r="AS8" s="45"/>
      <c r="AT8" s="46">
        <f>データ!T6</f>
        <v>191.11</v>
      </c>
      <c r="AU8" s="46"/>
      <c r="AV8" s="46"/>
      <c r="AW8" s="46"/>
      <c r="AX8" s="46"/>
      <c r="AY8" s="46"/>
      <c r="AZ8" s="46"/>
      <c r="BA8" s="46"/>
      <c r="BB8" s="46">
        <f>データ!U6</f>
        <v>311.83999999999997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82.14</v>
      </c>
      <c r="J10" s="46"/>
      <c r="K10" s="46"/>
      <c r="L10" s="46"/>
      <c r="M10" s="46"/>
      <c r="N10" s="46"/>
      <c r="O10" s="46"/>
      <c r="P10" s="46">
        <f>データ!P6</f>
        <v>39.020000000000003</v>
      </c>
      <c r="Q10" s="46"/>
      <c r="R10" s="46"/>
      <c r="S10" s="46"/>
      <c r="T10" s="46"/>
      <c r="U10" s="46"/>
      <c r="V10" s="46"/>
      <c r="W10" s="46">
        <f>データ!Q6</f>
        <v>89.91</v>
      </c>
      <c r="X10" s="46"/>
      <c r="Y10" s="46"/>
      <c r="Z10" s="46"/>
      <c r="AA10" s="46"/>
      <c r="AB10" s="46"/>
      <c r="AC10" s="46"/>
      <c r="AD10" s="45">
        <f>データ!R6</f>
        <v>2095</v>
      </c>
      <c r="AE10" s="45"/>
      <c r="AF10" s="45"/>
      <c r="AG10" s="45"/>
      <c r="AH10" s="45"/>
      <c r="AI10" s="45"/>
      <c r="AJ10" s="45"/>
      <c r="AK10" s="2"/>
      <c r="AL10" s="45">
        <f>データ!V6</f>
        <v>23112</v>
      </c>
      <c r="AM10" s="45"/>
      <c r="AN10" s="45"/>
      <c r="AO10" s="45"/>
      <c r="AP10" s="45"/>
      <c r="AQ10" s="45"/>
      <c r="AR10" s="45"/>
      <c r="AS10" s="45"/>
      <c r="AT10" s="46">
        <f>データ!W6</f>
        <v>16</v>
      </c>
      <c r="AU10" s="46"/>
      <c r="AV10" s="46"/>
      <c r="AW10" s="46"/>
      <c r="AX10" s="46"/>
      <c r="AY10" s="46"/>
      <c r="AZ10" s="46"/>
      <c r="BA10" s="46"/>
      <c r="BB10" s="46">
        <f>データ!X6</f>
        <v>1444.5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KTp7fvgBIkZgwVITazwkaSmYe4K4QoRScqJEBuZebrGx0CUqhcOQ9pxSq1WJLNbJFtLfjIGZF/OEUABICTwdw==" saltValue="tUoNgocI+5EYBgBMcstb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232319</v>
      </c>
      <c r="D6" s="19">
        <f t="shared" si="3"/>
        <v>46</v>
      </c>
      <c r="E6" s="19">
        <f t="shared" si="3"/>
        <v>17</v>
      </c>
      <c r="F6" s="19">
        <f t="shared" si="3"/>
        <v>5</v>
      </c>
      <c r="G6" s="19">
        <f t="shared" si="3"/>
        <v>0</v>
      </c>
      <c r="H6" s="19" t="str">
        <f t="shared" si="3"/>
        <v>愛知県　田原市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82.14</v>
      </c>
      <c r="P6" s="20">
        <f t="shared" si="3"/>
        <v>39.020000000000003</v>
      </c>
      <c r="Q6" s="20">
        <f t="shared" si="3"/>
        <v>89.91</v>
      </c>
      <c r="R6" s="20">
        <f t="shared" si="3"/>
        <v>2095</v>
      </c>
      <c r="S6" s="20">
        <f t="shared" si="3"/>
        <v>59596</v>
      </c>
      <c r="T6" s="20">
        <f t="shared" si="3"/>
        <v>191.11</v>
      </c>
      <c r="U6" s="20">
        <f t="shared" si="3"/>
        <v>311.83999999999997</v>
      </c>
      <c r="V6" s="20">
        <f t="shared" si="3"/>
        <v>23112</v>
      </c>
      <c r="W6" s="20">
        <f t="shared" si="3"/>
        <v>16</v>
      </c>
      <c r="X6" s="20">
        <f t="shared" si="3"/>
        <v>1444.5</v>
      </c>
      <c r="Y6" s="21" t="str">
        <f>IF(Y7="",NA(),Y7)</f>
        <v>-</v>
      </c>
      <c r="Z6" s="21" t="str">
        <f t="shared" ref="Z6:AH6" si="4">IF(Z7="",NA(),Z7)</f>
        <v>-</v>
      </c>
      <c r="AA6" s="21">
        <f t="shared" si="4"/>
        <v>100.25</v>
      </c>
      <c r="AB6" s="21">
        <f t="shared" si="4"/>
        <v>100.91</v>
      </c>
      <c r="AC6" s="21">
        <f t="shared" si="4"/>
        <v>102.67</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41.56</v>
      </c>
      <c r="AX6" s="21">
        <f t="shared" si="6"/>
        <v>26.43</v>
      </c>
      <c r="AY6" s="21">
        <f t="shared" si="6"/>
        <v>32.78</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477.8</v>
      </c>
      <c r="BI6" s="21">
        <f t="shared" si="7"/>
        <v>632.71</v>
      </c>
      <c r="BJ6" s="21">
        <f t="shared" si="7"/>
        <v>189.1</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50.49</v>
      </c>
      <c r="BT6" s="21">
        <f t="shared" si="8"/>
        <v>50.92</v>
      </c>
      <c r="BU6" s="21">
        <f t="shared" si="8"/>
        <v>52.8</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66.790000000000006</v>
      </c>
      <c r="CP6" s="21">
        <f t="shared" si="10"/>
        <v>66.239999999999995</v>
      </c>
      <c r="CQ6" s="21">
        <f t="shared" si="10"/>
        <v>63.15</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90.08</v>
      </c>
      <c r="DA6" s="21">
        <f t="shared" si="11"/>
        <v>91.11</v>
      </c>
      <c r="DB6" s="21">
        <f t="shared" si="11"/>
        <v>91.38</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4.25</v>
      </c>
      <c r="DL6" s="21">
        <f t="shared" si="12"/>
        <v>8.3800000000000008</v>
      </c>
      <c r="DM6" s="21">
        <f t="shared" si="12"/>
        <v>12.15</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25">
      <c r="A7" s="14"/>
      <c r="B7" s="23">
        <v>2022</v>
      </c>
      <c r="C7" s="23">
        <v>232319</v>
      </c>
      <c r="D7" s="23">
        <v>46</v>
      </c>
      <c r="E7" s="23">
        <v>17</v>
      </c>
      <c r="F7" s="23">
        <v>5</v>
      </c>
      <c r="G7" s="23">
        <v>0</v>
      </c>
      <c r="H7" s="23" t="s">
        <v>96</v>
      </c>
      <c r="I7" s="23" t="s">
        <v>97</v>
      </c>
      <c r="J7" s="23" t="s">
        <v>98</v>
      </c>
      <c r="K7" s="23" t="s">
        <v>99</v>
      </c>
      <c r="L7" s="23" t="s">
        <v>100</v>
      </c>
      <c r="M7" s="23" t="s">
        <v>101</v>
      </c>
      <c r="N7" s="24" t="s">
        <v>102</v>
      </c>
      <c r="O7" s="24">
        <v>82.14</v>
      </c>
      <c r="P7" s="24">
        <v>39.020000000000003</v>
      </c>
      <c r="Q7" s="24">
        <v>89.91</v>
      </c>
      <c r="R7" s="24">
        <v>2095</v>
      </c>
      <c r="S7" s="24">
        <v>59596</v>
      </c>
      <c r="T7" s="24">
        <v>191.11</v>
      </c>
      <c r="U7" s="24">
        <v>311.83999999999997</v>
      </c>
      <c r="V7" s="24">
        <v>23112</v>
      </c>
      <c r="W7" s="24">
        <v>16</v>
      </c>
      <c r="X7" s="24">
        <v>1444.5</v>
      </c>
      <c r="Y7" s="24" t="s">
        <v>102</v>
      </c>
      <c r="Z7" s="24" t="s">
        <v>102</v>
      </c>
      <c r="AA7" s="24">
        <v>100.25</v>
      </c>
      <c r="AB7" s="24">
        <v>100.91</v>
      </c>
      <c r="AC7" s="24">
        <v>102.67</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41.56</v>
      </c>
      <c r="AX7" s="24">
        <v>26.43</v>
      </c>
      <c r="AY7" s="24">
        <v>32.78</v>
      </c>
      <c r="AZ7" s="24" t="s">
        <v>102</v>
      </c>
      <c r="BA7" s="24" t="s">
        <v>102</v>
      </c>
      <c r="BB7" s="24">
        <v>37.24</v>
      </c>
      <c r="BC7" s="24">
        <v>33.58</v>
      </c>
      <c r="BD7" s="24">
        <v>35.42</v>
      </c>
      <c r="BE7" s="24">
        <v>36.94</v>
      </c>
      <c r="BF7" s="24" t="s">
        <v>102</v>
      </c>
      <c r="BG7" s="24" t="s">
        <v>102</v>
      </c>
      <c r="BH7" s="24">
        <v>477.8</v>
      </c>
      <c r="BI7" s="24">
        <v>632.71</v>
      </c>
      <c r="BJ7" s="24">
        <v>189.1</v>
      </c>
      <c r="BK7" s="24" t="s">
        <v>102</v>
      </c>
      <c r="BL7" s="24" t="s">
        <v>102</v>
      </c>
      <c r="BM7" s="24">
        <v>783.8</v>
      </c>
      <c r="BN7" s="24">
        <v>778.81</v>
      </c>
      <c r="BO7" s="24">
        <v>718.49</v>
      </c>
      <c r="BP7" s="24">
        <v>809.19</v>
      </c>
      <c r="BQ7" s="24" t="s">
        <v>102</v>
      </c>
      <c r="BR7" s="24" t="s">
        <v>102</v>
      </c>
      <c r="BS7" s="24">
        <v>50.49</v>
      </c>
      <c r="BT7" s="24">
        <v>50.92</v>
      </c>
      <c r="BU7" s="24">
        <v>52.8</v>
      </c>
      <c r="BV7" s="24" t="s">
        <v>102</v>
      </c>
      <c r="BW7" s="24" t="s">
        <v>102</v>
      </c>
      <c r="BX7" s="24">
        <v>68.11</v>
      </c>
      <c r="BY7" s="24">
        <v>67.23</v>
      </c>
      <c r="BZ7" s="24">
        <v>61.82</v>
      </c>
      <c r="CA7" s="24">
        <v>57.02</v>
      </c>
      <c r="CB7" s="24" t="s">
        <v>102</v>
      </c>
      <c r="CC7" s="24" t="s">
        <v>102</v>
      </c>
      <c r="CD7" s="24">
        <v>150</v>
      </c>
      <c r="CE7" s="24">
        <v>150</v>
      </c>
      <c r="CF7" s="24">
        <v>150</v>
      </c>
      <c r="CG7" s="24" t="s">
        <v>102</v>
      </c>
      <c r="CH7" s="24" t="s">
        <v>102</v>
      </c>
      <c r="CI7" s="24">
        <v>222.41</v>
      </c>
      <c r="CJ7" s="24">
        <v>228.21</v>
      </c>
      <c r="CK7" s="24">
        <v>246.9</v>
      </c>
      <c r="CL7" s="24">
        <v>273.68</v>
      </c>
      <c r="CM7" s="24" t="s">
        <v>102</v>
      </c>
      <c r="CN7" s="24" t="s">
        <v>102</v>
      </c>
      <c r="CO7" s="24">
        <v>66.790000000000006</v>
      </c>
      <c r="CP7" s="24">
        <v>66.239999999999995</v>
      </c>
      <c r="CQ7" s="24">
        <v>63.15</v>
      </c>
      <c r="CR7" s="24" t="s">
        <v>102</v>
      </c>
      <c r="CS7" s="24" t="s">
        <v>102</v>
      </c>
      <c r="CT7" s="24">
        <v>55.26</v>
      </c>
      <c r="CU7" s="24">
        <v>54.54</v>
      </c>
      <c r="CV7" s="24">
        <v>52.9</v>
      </c>
      <c r="CW7" s="24">
        <v>52.55</v>
      </c>
      <c r="CX7" s="24" t="s">
        <v>102</v>
      </c>
      <c r="CY7" s="24" t="s">
        <v>102</v>
      </c>
      <c r="CZ7" s="24">
        <v>90.08</v>
      </c>
      <c r="DA7" s="24">
        <v>91.11</v>
      </c>
      <c r="DB7" s="24">
        <v>91.38</v>
      </c>
      <c r="DC7" s="24" t="s">
        <v>102</v>
      </c>
      <c r="DD7" s="24" t="s">
        <v>102</v>
      </c>
      <c r="DE7" s="24">
        <v>90.52</v>
      </c>
      <c r="DF7" s="24">
        <v>90.3</v>
      </c>
      <c r="DG7" s="24">
        <v>90.3</v>
      </c>
      <c r="DH7" s="24">
        <v>87.3</v>
      </c>
      <c r="DI7" s="24" t="s">
        <v>102</v>
      </c>
      <c r="DJ7" s="24" t="s">
        <v>102</v>
      </c>
      <c r="DK7" s="24">
        <v>4.25</v>
      </c>
      <c r="DL7" s="24">
        <v>8.3800000000000008</v>
      </c>
      <c r="DM7" s="24">
        <v>12.15</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2024-02-22T02:52:17Z</cp:lastPrinted>
  <dcterms:created xsi:type="dcterms:W3CDTF">2023-12-12T01:02:48Z</dcterms:created>
  <dcterms:modified xsi:type="dcterms:W3CDTF">2024-02-22T02:55:09Z</dcterms:modified>
  <cp:category/>
</cp:coreProperties>
</file>