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08B0E9C5-241B-4F0D-AA65-9423421A57AE}" xr6:coauthVersionLast="47" xr6:coauthVersionMax="47" xr10:uidLastSave="{00000000-0000-0000-0000-000000000000}"/>
  <workbookProtection workbookAlgorithmName="SHA-512" workbookHashValue="dBlAUCPozGPLBJcCMt9sjPPNx7gETkSZlcthpJaYTLh+WLV1/S2hev2jAFxWux6ABojn5bqh452xwB7/mcblxw==" workbookSaltValue="8ooTYJ+kh/AlNIWFvhdDj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W10" i="4"/>
  <c r="P10" i="4"/>
  <c r="B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<sst xmlns="http://schemas.openxmlformats.org/spreadsheetml/2006/main" count="228" uniqueCount="112">
  <si>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</si>
  <si>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</si>
  <si>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</si>
  <si>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</si>
  <si>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</si>
  <si>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</si>
  <si>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</si>
  <si>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</si>
  <si>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</si>
  <si>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</si>
  <si>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</si>
  <si>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</si>
  <si>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</si>
  <si>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</si>
  <si>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</si>
  <si>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</si>
  <si>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</si>
  <si>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</si>
  <si>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</si>
  <si>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</si>
  <si>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</si>
  <si>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</si>
  <si>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</si>
  <si>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</si>
  <si>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</si>
  <si>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</si>
  <si>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</si>
  <si>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</si>
  <si>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</si>
  <si>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</si>
  <si>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</si>
  <si>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</si>
  <si>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</si>
  <si>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</si>
  <si>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</si>
  <si>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</si>
  <si>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</si>
  <si>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</si>
  <si>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</si>
  <si>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</si>
  <si>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</si>
  <si>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</si>
  <si>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</si>
  <si>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</si>
  <si>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</si>
  <si>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</si>
  <si>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</si>
  <si>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</si>
  <si>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</si>
  <si>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</si>
  <si>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</si>
  <si>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</si>
  <si>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</si>
  <si>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</si>
  <si>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</si>
  <si>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</si>
  <si>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</si>
  <si>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</si>
  <si>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</si>
  <si>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</si>
  <si>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</si>
  <si>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</si>
  <si>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</si>
  <si>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</si>
  <si>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</si>
  <si>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</si>
  <si>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</si>
  <si>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</si>
  <si>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</si>
  <si>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</si>
  <si>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</si>
  <si>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</si>
  <si>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</si>
  <si>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</si>
  <si>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</si>
  <si>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</si>
  <si>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</si>
  <si>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</si>
  <si>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</si>
  <si>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</si>
  <si>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</si>
  <si>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</si>
  <si>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</si>
  <si>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</si>
  <si>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</si>
  <si>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</si>
  <si>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</si>
  <si>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</si>
  <si>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</si>
  <si>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</si>
  <si>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</si>
  <si>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</si>
  <si>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</si>
  <si>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</si>
  <si>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</si>
  <si>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</si>
  <si>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</si>
  <si>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</si>
  <si>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</si>
  <si>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</si>
  <si>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</si>
  <si>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</si>
  <si>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</si>
  <si>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</si>
  <si>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</si>
  <si>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</si>
  <si>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</si>
  <si>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</si>
  <si>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</si>
  <si>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類似団体平均等と比較すると低い値であるものの①経常収支比率は100％を超えており、②累積欠損金もない状態が続いています。
しかし、⑤料金回収率は平成28年度から連続して100％を下回っています。これは、大口使用者の使用水量の減少や人口減などが続いていることにより、給水収益の減少傾向が続いていることが要因です。
一方で、⑥給水原価は類似団体平均を下回る状態が続いています。⑥給水原価は安価であるにもかかわらず⑤料金回収率が100％未満となっていることから、さらなる経費削減に加えて料金改定により改善を図る必要があると考え、令和6年度に全体の改定率18％増の改定を実施、今後、①経常収支比率及び⑤料金回収率の上昇を見込んでいます。
③流動比率、④企業債残高対給水収益比率、⑦施設利用率、⑧有収率は、いずれも類似団体平均より良好な値となっています。
ただし、老朽施設の更新を計画的に進めるため、平成30年度から一定額の借入を行なっており、④企業債残高対給水収益比率は今後も上昇する見込みです。
⑦施設利用率については、人口減少傾向の中、老朽化施設の更新にあわせ施設規模の最適化に取り組んでいます。
また、漏水調査や老朽管の更新などの取組をしていますが、⑧有収率の向上に結び付いておらず、その向上が課題となっています。</t>
    <rPh sb="0" eb="2">
      <t>ルイジ</t>
    </rPh>
    <rPh sb="2" eb="4">
      <t>ダンタイ</t>
    </rPh>
    <rPh sb="4" eb="6">
      <t>ヘイキン</t>
    </rPh>
    <rPh sb="6" eb="7">
      <t>トウ</t>
    </rPh>
    <rPh sb="8" eb="10">
      <t>ヒカク</t>
    </rPh>
    <rPh sb="13" eb="14">
      <t>ヒク</t>
    </rPh>
    <rPh sb="15" eb="16">
      <t>アタイ</t>
    </rPh>
    <rPh sb="23" eb="25">
      <t>ケイジョウ</t>
    </rPh>
    <rPh sb="25" eb="27">
      <t>シュウシ</t>
    </rPh>
    <rPh sb="27" eb="29">
      <t>ヒリツ</t>
    </rPh>
    <rPh sb="35" eb="36">
      <t>コ</t>
    </rPh>
    <rPh sb="42" eb="44">
      <t>ルイセキ</t>
    </rPh>
    <rPh sb="44" eb="46">
      <t>ケッソン</t>
    </rPh>
    <rPh sb="46" eb="47">
      <t>キン</t>
    </rPh>
    <rPh sb="50" eb="52">
      <t>ジョウタイ</t>
    </rPh>
    <rPh sb="53" eb="54">
      <t>ツヅ</t>
    </rPh>
    <rPh sb="72" eb="74">
      <t>ヘイセイ</t>
    </rPh>
    <rPh sb="76" eb="78">
      <t>ネンド</t>
    </rPh>
    <rPh sb="101" eb="103">
      <t>オオグチ</t>
    </rPh>
    <rPh sb="103" eb="106">
      <t>シヨウシャ</t>
    </rPh>
    <rPh sb="107" eb="109">
      <t>シヨウ</t>
    </rPh>
    <rPh sb="109" eb="111">
      <t>スイリョウ</t>
    </rPh>
    <rPh sb="112" eb="114">
      <t>ゲンショウ</t>
    </rPh>
    <rPh sb="115" eb="118">
      <t>ジンコウゲン</t>
    </rPh>
    <rPh sb="121" eb="122">
      <t>ツヅ</t>
    </rPh>
    <rPh sb="132" eb="134">
      <t>キュウスイ</t>
    </rPh>
    <rPh sb="134" eb="136">
      <t>シュウエキ</t>
    </rPh>
    <rPh sb="137" eb="139">
      <t>ゲンショウ</t>
    </rPh>
    <rPh sb="139" eb="141">
      <t>ケイコウ</t>
    </rPh>
    <rPh sb="142" eb="143">
      <t>ツヅ</t>
    </rPh>
    <rPh sb="150" eb="152">
      <t>ヨウイン</t>
    </rPh>
    <rPh sb="156" eb="158">
      <t>イッポウ</t>
    </rPh>
    <rPh sb="192" eb="193">
      <t>ヤス</t>
    </rPh>
    <rPh sb="193" eb="194">
      <t>カ</t>
    </rPh>
    <rPh sb="215" eb="217">
      <t>ミマン</t>
    </rPh>
    <rPh sb="237" eb="238">
      <t>クワ</t>
    </rPh>
    <rPh sb="247" eb="249">
      <t>カイゼン</t>
    </rPh>
    <rPh sb="250" eb="251">
      <t>ハカ</t>
    </rPh>
    <rPh sb="252" eb="254">
      <t>ヒツヨウ</t>
    </rPh>
    <rPh sb="258" eb="259">
      <t>カンガ</t>
    </rPh>
    <rPh sb="261" eb="263">
      <t>レイワ</t>
    </rPh>
    <rPh sb="264" eb="266">
      <t>ネンド</t>
    </rPh>
    <rPh sb="267" eb="269">
      <t>ゼンタイ</t>
    </rPh>
    <rPh sb="270" eb="272">
      <t>カイテイ</t>
    </rPh>
    <rPh sb="272" eb="273">
      <t>リツ</t>
    </rPh>
    <rPh sb="276" eb="277">
      <t>ゾウ</t>
    </rPh>
    <rPh sb="278" eb="280">
      <t>カイテイ</t>
    </rPh>
    <rPh sb="281" eb="283">
      <t>ジッシ</t>
    </rPh>
    <rPh sb="284" eb="286">
      <t>コンゴ</t>
    </rPh>
    <rPh sb="288" eb="290">
      <t>ケイジョウ</t>
    </rPh>
    <rPh sb="290" eb="292">
      <t>シュウシ</t>
    </rPh>
    <rPh sb="292" eb="294">
      <t>ヒリツ</t>
    </rPh>
    <rPh sb="294" eb="295">
      <t>オヨ</t>
    </rPh>
    <rPh sb="297" eb="299">
      <t>リョウキン</t>
    </rPh>
    <rPh sb="299" eb="301">
      <t>カイシュウ</t>
    </rPh>
    <rPh sb="301" eb="302">
      <t>リツ</t>
    </rPh>
    <rPh sb="303" eb="305">
      <t>ジョウショウ</t>
    </rPh>
    <rPh sb="306" eb="308">
      <t>ミコ</t>
    </rPh>
    <rPh sb="316" eb="318">
      <t>リュウドウ</t>
    </rPh>
    <rPh sb="318" eb="320">
      <t>ヒリツ</t>
    </rPh>
    <rPh sb="322" eb="324">
      <t>キギョウ</t>
    </rPh>
    <rPh sb="324" eb="325">
      <t>サイ</t>
    </rPh>
    <rPh sb="325" eb="327">
      <t>ザンダカ</t>
    </rPh>
    <rPh sb="327" eb="328">
      <t>タイ</t>
    </rPh>
    <rPh sb="328" eb="330">
      <t>キュウスイ</t>
    </rPh>
    <rPh sb="330" eb="332">
      <t>シュウエキ</t>
    </rPh>
    <rPh sb="332" eb="334">
      <t>ヒリツ</t>
    </rPh>
    <rPh sb="336" eb="338">
      <t>シセツ</t>
    </rPh>
    <rPh sb="338" eb="340">
      <t>リヨウ</t>
    </rPh>
    <rPh sb="340" eb="341">
      <t>リツ</t>
    </rPh>
    <rPh sb="343" eb="346">
      <t>ユウシュウリツ</t>
    </rPh>
    <rPh sb="352" eb="354">
      <t>ルイジ</t>
    </rPh>
    <rPh sb="354" eb="356">
      <t>ダンタイ</t>
    </rPh>
    <rPh sb="356" eb="358">
      <t>ヘイキン</t>
    </rPh>
    <rPh sb="360" eb="362">
      <t>リョウコウ</t>
    </rPh>
    <rPh sb="363" eb="364">
      <t>アタイ</t>
    </rPh>
    <rPh sb="377" eb="379">
      <t>ロウキュウ</t>
    </rPh>
    <rPh sb="379" eb="381">
      <t>シセツ</t>
    </rPh>
    <rPh sb="382" eb="384">
      <t>コウシン</t>
    </rPh>
    <rPh sb="385" eb="388">
      <t>ケイカクテキ</t>
    </rPh>
    <rPh sb="389" eb="390">
      <t>スス</t>
    </rPh>
    <rPh sb="395" eb="397">
      <t>ヘイセイ</t>
    </rPh>
    <rPh sb="399" eb="401">
      <t>ネンド</t>
    </rPh>
    <rPh sb="403" eb="405">
      <t>イッテイ</t>
    </rPh>
    <rPh sb="405" eb="406">
      <t>ガク</t>
    </rPh>
    <rPh sb="407" eb="409">
      <t>カリイレ</t>
    </rPh>
    <rPh sb="410" eb="411">
      <t>オコナ</t>
    </rPh>
    <rPh sb="431" eb="433">
      <t>コンゴ</t>
    </rPh>
    <rPh sb="434" eb="436">
      <t>ジョウショウ</t>
    </rPh>
    <rPh sb="438" eb="440">
      <t>ミコ</t>
    </rPh>
    <rPh sb="457" eb="459">
      <t>ジンコウ</t>
    </rPh>
    <rPh sb="459" eb="461">
      <t>ゲンショウ</t>
    </rPh>
    <rPh sb="461" eb="463">
      <t>ケイコウ</t>
    </rPh>
    <rPh sb="464" eb="465">
      <t>ナカ</t>
    </rPh>
    <rPh sb="466" eb="469">
      <t>ロウキュウカ</t>
    </rPh>
    <rPh sb="469" eb="471">
      <t>シセツ</t>
    </rPh>
    <rPh sb="472" eb="474">
      <t>コウシン</t>
    </rPh>
    <rPh sb="478" eb="480">
      <t>シセツ</t>
    </rPh>
    <rPh sb="480" eb="482">
      <t>キボ</t>
    </rPh>
    <rPh sb="483" eb="486">
      <t>サイテキカ</t>
    </rPh>
    <rPh sb="487" eb="488">
      <t>ト</t>
    </rPh>
    <rPh sb="489" eb="490">
      <t>ク</t>
    </rPh>
    <rPh sb="500" eb="502">
      <t>ロウスイ</t>
    </rPh>
    <rPh sb="502" eb="504">
      <t>チョウサ</t>
    </rPh>
    <rPh sb="505" eb="507">
      <t>ロウキュウ</t>
    </rPh>
    <rPh sb="507" eb="508">
      <t>カン</t>
    </rPh>
    <rPh sb="509" eb="511">
      <t>コウシン</t>
    </rPh>
    <rPh sb="514" eb="516">
      <t>トリクミ</t>
    </rPh>
    <rPh sb="525" eb="528">
      <t>ユウシュウリツ</t>
    </rPh>
    <rPh sb="529" eb="531">
      <t>コウジョウ</t>
    </rPh>
    <rPh sb="532" eb="533">
      <t>ムス</t>
    </rPh>
    <rPh sb="534" eb="535">
      <t>ツ</t>
    </rPh>
    <rPh sb="543" eb="545">
      <t>コウジョウ</t>
    </rPh>
    <rPh sb="546" eb="548">
      <t>カダイ</t>
    </rPh>
    <phoneticPr fontId="4"/>
  </si>
  <si>
    <t>①有形固定資産減価償却率、②管路経年化率ともに全国平均等を上回っています。特に令和3年度以降は、昭和40～50年代に建設された多くの施設が法定耐用年数を超過したため、②管路経年化率が大きく上昇しています。
③管路更新率は、令和元年度までは類似団体平均等と同等で安定した値を示していました。令和2年度からは、基幹管路（大口径）の更新・耐震化の工事、管路の撤去のみの工事が大きな割合を占めたことに加え、撤去復旧費の増加及び人件費・材料費の上昇などにより、計画どおりの進捗が実現できていないと考えられます。現在「田原市水道事業基本計画」に基づき計画的に投資を行なっていますが、今後、計画の見直しが必要となる可能性があります。令和5年度の値が上昇したのは、基幹管路以外（小口径）の工事の割合が大きかったことによります。</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4" eb="46">
      <t>イコウ</t>
    </rPh>
    <rPh sb="48" eb="50">
      <t>ショウワ</t>
    </rPh>
    <rPh sb="55" eb="56">
      <t>ネン</t>
    </rPh>
    <rPh sb="56" eb="57">
      <t>ダイ</t>
    </rPh>
    <rPh sb="58" eb="60">
      <t>ケンセツ</t>
    </rPh>
    <rPh sb="63" eb="64">
      <t>オオ</t>
    </rPh>
    <rPh sb="66" eb="68">
      <t>シセツ</t>
    </rPh>
    <rPh sb="69" eb="71">
      <t>ホウテイ</t>
    </rPh>
    <rPh sb="71" eb="73">
      <t>タイヨウ</t>
    </rPh>
    <rPh sb="73" eb="75">
      <t>ネンスウ</t>
    </rPh>
    <rPh sb="76" eb="78">
      <t>チョウカ</t>
    </rPh>
    <rPh sb="91" eb="92">
      <t>オオ</t>
    </rPh>
    <rPh sb="94" eb="96">
      <t>ジョウショウ</t>
    </rPh>
    <rPh sb="104" eb="106">
      <t>カンロ</t>
    </rPh>
    <rPh sb="106" eb="108">
      <t>コウシン</t>
    </rPh>
    <rPh sb="108" eb="109">
      <t>リツ</t>
    </rPh>
    <rPh sb="111" eb="113">
      <t>レイワ</t>
    </rPh>
    <rPh sb="119" eb="121">
      <t>ルイジ</t>
    </rPh>
    <rPh sb="121" eb="123">
      <t>ダンタイ</t>
    </rPh>
    <rPh sb="123" eb="125">
      <t>ヘイキン</t>
    </rPh>
    <rPh sb="125" eb="126">
      <t>トウ</t>
    </rPh>
    <rPh sb="127" eb="129">
      <t>ドウトウ</t>
    </rPh>
    <rPh sb="130" eb="132">
      <t>アンテイ</t>
    </rPh>
    <rPh sb="134" eb="135">
      <t>アタイ</t>
    </rPh>
    <rPh sb="136" eb="137">
      <t>シメ</t>
    </rPh>
    <rPh sb="144" eb="146">
      <t>レイワ</t>
    </rPh>
    <rPh sb="147" eb="149">
      <t>ネンド</t>
    </rPh>
    <rPh sb="153" eb="155">
      <t>キカン</t>
    </rPh>
    <rPh sb="155" eb="157">
      <t>カンロ</t>
    </rPh>
    <rPh sb="158" eb="161">
      <t>ダイコウケイ</t>
    </rPh>
    <rPh sb="163" eb="165">
      <t>コウシン</t>
    </rPh>
    <rPh sb="166" eb="169">
      <t>タイシンカ</t>
    </rPh>
    <rPh sb="170" eb="172">
      <t>コウジ</t>
    </rPh>
    <rPh sb="173" eb="175">
      <t>カンロ</t>
    </rPh>
    <rPh sb="176" eb="178">
      <t>テッキョ</t>
    </rPh>
    <rPh sb="181" eb="183">
      <t>コウジ</t>
    </rPh>
    <rPh sb="184" eb="185">
      <t>オオ</t>
    </rPh>
    <rPh sb="187" eb="189">
      <t>ワリアイ</t>
    </rPh>
    <rPh sb="190" eb="191">
      <t>シ</t>
    </rPh>
    <rPh sb="196" eb="197">
      <t>クワ</t>
    </rPh>
    <rPh sb="199" eb="201">
      <t>テッキョ</t>
    </rPh>
    <rPh sb="201" eb="203">
      <t>フッキュウ</t>
    </rPh>
    <rPh sb="203" eb="204">
      <t>ヒ</t>
    </rPh>
    <rPh sb="205" eb="207">
      <t>ゾウカ</t>
    </rPh>
    <rPh sb="207" eb="208">
      <t>オヨ</t>
    </rPh>
    <rPh sb="209" eb="212">
      <t>ジンケンヒ</t>
    </rPh>
    <rPh sb="213" eb="215">
      <t>ザイリョウ</t>
    </rPh>
    <rPh sb="215" eb="216">
      <t>ヒ</t>
    </rPh>
    <rPh sb="217" eb="219">
      <t>ジョウショウ</t>
    </rPh>
    <rPh sb="225" eb="227">
      <t>ケイカク</t>
    </rPh>
    <rPh sb="231" eb="233">
      <t>シンチョク</t>
    </rPh>
    <rPh sb="234" eb="236">
      <t>ジツゲン</t>
    </rPh>
    <rPh sb="243" eb="244">
      <t>カンガ</t>
    </rPh>
    <rPh sb="250" eb="252">
      <t>ゲンザイ</t>
    </rPh>
    <rPh sb="253" eb="256">
      <t>タハラシ</t>
    </rPh>
    <rPh sb="256" eb="258">
      <t>スイドウ</t>
    </rPh>
    <rPh sb="258" eb="260">
      <t>ジギョウ</t>
    </rPh>
    <rPh sb="260" eb="262">
      <t>キホン</t>
    </rPh>
    <rPh sb="262" eb="264">
      <t>ケイカク</t>
    </rPh>
    <rPh sb="266" eb="267">
      <t>モト</t>
    </rPh>
    <rPh sb="269" eb="272">
      <t>ケイカクテキ</t>
    </rPh>
    <rPh sb="273" eb="275">
      <t>トウシ</t>
    </rPh>
    <rPh sb="276" eb="277">
      <t>オコ</t>
    </rPh>
    <rPh sb="285" eb="287">
      <t>コンゴ</t>
    </rPh>
    <rPh sb="288" eb="290">
      <t>ケイカク</t>
    </rPh>
    <rPh sb="291" eb="293">
      <t>ミナオ</t>
    </rPh>
    <rPh sb="295" eb="297">
      <t>ヒツヨウ</t>
    </rPh>
    <rPh sb="300" eb="303">
      <t>カノウセイ</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</si>
  <si>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平成30年4月に策定（令和6年度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0" eb="92">
      <t>ヘイセイ</t>
    </rPh>
    <rPh sb="94" eb="95">
      <t>ネン</t>
    </rPh>
    <rPh sb="96" eb="97">
      <t>ガツ</t>
    </rPh>
    <rPh sb="98" eb="100">
      <t>サクテイ</t>
    </rPh>
    <rPh sb="101" eb="103">
      <t>レイワ</t>
    </rPh>
    <rPh sb="104" eb="106">
      <t>ネンド</t>
    </rPh>
    <rPh sb="106" eb="108">
      <t>ミナオ</t>
    </rPh>
    <rPh sb="109" eb="111">
      <t>ヨテイ</t>
    </rPh>
    <rPh sb="116" eb="118">
      <t>センリャク</t>
    </rPh>
    <rPh sb="119" eb="120">
      <t>モト</t>
    </rPh>
    <rPh sb="123" eb="125">
      <t>シセツ</t>
    </rPh>
    <rPh sb="126" eb="128">
      <t>コウシン</t>
    </rPh>
    <rPh sb="128" eb="129">
      <t>オヨ</t>
    </rPh>
    <rPh sb="130" eb="133">
      <t>タイシンカ</t>
    </rPh>
    <rPh sb="134" eb="137">
      <t>ケイカクテキ</t>
    </rPh>
    <rPh sb="138" eb="139">
      <t>スス</t>
    </rPh>
    <rPh sb="146" eb="149">
      <t>ホジョキン</t>
    </rPh>
    <rPh sb="154" eb="159">
      <t>リョウキンカイテイトウ</t>
    </rPh>
    <rPh sb="163" eb="165">
      <t>テキセツ</t>
    </rPh>
    <rPh sb="166" eb="170">
      <t>ザイゲンカクホ</t>
    </rPh>
    <rPh sb="171" eb="172">
      <t>ハカ</t>
    </rPh>
    <rPh sb="183" eb="185">
      <t>キンリン</t>
    </rPh>
    <rPh sb="185" eb="186">
      <t>シ</t>
    </rPh>
    <rPh sb="187" eb="191">
      <t>ジンザイイクセイ</t>
    </rPh>
    <rPh sb="192" eb="196">
      <t>ギジュツコウジョウ</t>
    </rPh>
    <rPh sb="197" eb="199">
      <t>モクテキ</t>
    </rPh>
    <rPh sb="202" eb="206">
      <t>ジョウホウキョウユウ</t>
    </rPh>
    <rPh sb="207" eb="211">
      <t>レンケイキョウカ</t>
    </rPh>
    <rPh sb="212" eb="213">
      <t>ト</t>
    </rPh>
    <rPh sb="214" eb="215">
      <t>ク</t>
    </rPh>
    <rPh sb="221" eb="223">
      <t>ギョウム</t>
    </rPh>
    <rPh sb="224" eb="226">
      <t>ハッチュウ</t>
    </rPh>
    <rPh sb="227" eb="229">
      <t>キョウドウ</t>
    </rPh>
    <rPh sb="229" eb="230">
      <t>カ</t>
    </rPh>
    <rPh sb="231" eb="232">
      <t>ム</t>
    </rPh>
    <rPh sb="234" eb="236">
      <t>ケントウ</t>
    </rPh>
    <rPh sb="237" eb="23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</si>
</sst>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0.62</c:v>
                </c:pt>
                <c:pt idx="1">
                  <c:v>0.25</c:v>
                </c:pt>
                <c:pt idx="2">
                  <c:v>0.28999999999999998</c:v>
                </c:pt>
                <c:pt idx="3">
                  <c:v>0.34</c:v>
                </c:pt>
                <c:pt idx="4">
                  <c:v>0.48</c:v>
                </c:pt>
              </c:numCache>
            </c:numRef>
          </c:val>
          <c:extLst>
            <c:ext xmlns:c16="http://schemas.microsoft.com/office/drawing/2014/chart" uri="{C3380CC4-5D6E-409C-BE32-E72D297353CC}">
              <c16:uniqueId val="{00000000-125A-426F-BFB8-CED57F593A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25A-426F-BFB8-CED57F593A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62.09</c:v>
                </c:pt>
                <c:pt idx="1">
                  <c:v>61.96</c:v>
                </c:pt>
                <c:pt idx="2">
                  <c:v>61.86</c:v>
                </c:pt>
                <c:pt idx="3">
                  <c:v>61.03</c:v>
                </c:pt>
                <c:pt idx="4">
                  <c:v>60.66</c:v>
                </c:pt>
              </c:numCache>
            </c:numRef>
          </c:val>
          <c:extLst>
            <c:ext xmlns:c16="http://schemas.microsoft.com/office/drawing/2014/chart" uri="{C3380CC4-5D6E-409C-BE32-E72D297353CC}">
              <c16:uniqueId val="{00000000-02AF-4A36-8E80-1112D006B6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2AF-4A36-8E80-1112D006B6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89.82</c:v>
                </c:pt>
                <c:pt idx="1">
                  <c:v>88.97</c:v>
                </c:pt>
                <c:pt idx="2">
                  <c:v>89.15</c:v>
                </c:pt>
                <c:pt idx="3">
                  <c:v>88.18</c:v>
                </c:pt>
                <c:pt idx="4">
                  <c:v>87.89</c:v>
                </c:pt>
              </c:numCache>
            </c:numRef>
          </c:val>
          <c:extLst>
            <c:ext xmlns:c16="http://schemas.microsoft.com/office/drawing/2014/chart" uri="{C3380CC4-5D6E-409C-BE32-E72D297353CC}">
              <c16:uniqueId val="{00000000-F68B-4283-A5E7-9EE06F6DF8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68B-4283-A5E7-9EE06F6DF8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101.68</c:v>
                </c:pt>
                <c:pt idx="1">
                  <c:v>100.37</c:v>
                </c:pt>
                <c:pt idx="2">
                  <c:v>104.22</c:v>
                </c:pt>
                <c:pt idx="3">
                  <c:v>102.64</c:v>
                </c:pt>
                <c:pt idx="4">
                  <c:v>102.24</c:v>
                </c:pt>
              </c:numCache>
            </c:numRef>
          </c:val>
          <c:extLst>
            <c:ext xmlns:c16="http://schemas.microsoft.com/office/drawing/2014/chart" uri="{C3380CC4-5D6E-409C-BE32-E72D297353CC}">
              <c16:uniqueId val="{00000000-AFCA-4F52-9FCD-69DA3D528D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FCA-4F52-9FCD-69DA3D528D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58.43</c:v>
                </c:pt>
                <c:pt idx="1">
                  <c:v>58.41</c:v>
                </c:pt>
                <c:pt idx="2">
                  <c:v>58.45</c:v>
                </c:pt>
                <c:pt idx="3">
                  <c:v>58.83</c:v>
                </c:pt>
                <c:pt idx="4">
                  <c:v>58.83</c:v>
                </c:pt>
              </c:numCache>
            </c:numRef>
          </c:val>
          <c:extLst>
            <c:ext xmlns:c16="http://schemas.microsoft.com/office/drawing/2014/chart" uri="{C3380CC4-5D6E-409C-BE32-E72D297353CC}">
              <c16:uniqueId val="{00000000-8834-49C4-B888-70CED731CD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8834-49C4-B888-70CED731CD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26.19</c:v>
                </c:pt>
                <c:pt idx="1">
                  <c:v>29.42</c:v>
                </c:pt>
                <c:pt idx="2">
                  <c:v>56.13</c:v>
                </c:pt>
                <c:pt idx="3">
                  <c:v>56.87</c:v>
                </c:pt>
                <c:pt idx="4">
                  <c:v>56.78</c:v>
                </c:pt>
              </c:numCache>
            </c:numRef>
          </c:val>
          <c:extLst>
            <c:ext xmlns:c16="http://schemas.microsoft.com/office/drawing/2014/chart" uri="{C3380CC4-5D6E-409C-BE32-E72D297353CC}">
              <c16:uniqueId val="{00000000-1974-4F9D-834A-2DEFF6466A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974-4F9D-834A-2DEFF6466A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D-4AA5-910B-0063DD4C5A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35D-4AA5-910B-0063DD4C5A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574.82000000000005</c:v>
                </c:pt>
                <c:pt idx="1">
                  <c:v>453.63</c:v>
                </c:pt>
                <c:pt idx="2">
                  <c:v>605.97</c:v>
                </c:pt>
                <c:pt idx="3">
                  <c:v>751.23</c:v>
                </c:pt>
                <c:pt idx="4">
                  <c:v>401.27</c:v>
                </c:pt>
              </c:numCache>
            </c:numRef>
          </c:val>
          <c:extLst>
            <c:ext xmlns:c16="http://schemas.microsoft.com/office/drawing/2014/chart" uri="{C3380CC4-5D6E-409C-BE32-E72D297353CC}">
              <c16:uniqueId val="{00000000-D81B-4D06-91C0-65B7F89C17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81B-4D06-91C0-65B7F89C17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19.440000000000001</c:v>
                </c:pt>
                <c:pt idx="1">
                  <c:v>29.56</c:v>
                </c:pt>
                <c:pt idx="2">
                  <c:v>38.729999999999997</c:v>
                </c:pt>
                <c:pt idx="3">
                  <c:v>48.68</c:v>
                </c:pt>
                <c:pt idx="4">
                  <c:v>58.06</c:v>
                </c:pt>
              </c:numCache>
            </c:numRef>
          </c:val>
          <c:extLst>
            <c:ext xmlns:c16="http://schemas.microsoft.com/office/drawing/2014/chart" uri="{C3380CC4-5D6E-409C-BE32-E72D297353CC}">
              <c16:uniqueId val="{00000000-256C-4342-AE96-C6641A7922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56C-4342-AE96-C6641A7922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97.09</c:v>
                </c:pt>
                <c:pt idx="1">
                  <c:v>95.96</c:v>
                </c:pt>
                <c:pt idx="2">
                  <c:v>98.53</c:v>
                </c:pt>
                <c:pt idx="3">
                  <c:v>97.76</c:v>
                </c:pt>
                <c:pt idx="4">
                  <c:v>97.42</c:v>
                </c:pt>
              </c:numCache>
            </c:numRef>
          </c:val>
          <c:extLst>
            <c:ext xmlns:c16="http://schemas.microsoft.com/office/drawing/2014/chart" uri="{C3380CC4-5D6E-409C-BE32-E72D297353CC}">
              <c16:uniqueId val="{00000000-9BD1-4AAD-B945-7E9B319EB3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9BD1-4AAD-B945-7E9B319EB3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151.21</c:v>
                </c:pt>
                <c:pt idx="1">
                  <c:v>151.27000000000001</c:v>
                </c:pt>
                <c:pt idx="2">
                  <c:v>148.01</c:v>
                </c:pt>
                <c:pt idx="3">
                  <c:v>150.1</c:v>
                </c:pt>
                <c:pt idx="4">
                  <c:v>150.62</c:v>
                </c:pt>
              </c:numCache>
            </c:numRef>
          </c:val>
          <c:extLst>
            <c:ext xmlns:c16="http://schemas.microsoft.com/office/drawing/2014/chart" uri="{C3380CC4-5D6E-409C-BE32-E72D297353CC}">
              <c16:uniqueId val="{00000000-66F7-435C-9C6B-A353B77312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6F7-435C-9C6B-A353B77312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田原市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58855</v>
      </c>
      <c r="AM8" s="65"/>
      <c r="AN8" s="65"/>
      <c r="AO8" s="65"/>
      <c r="AP8" s="65"/>
      <c r="AQ8" s="65"/>
      <c r="AR8" s="65"/>
      <c r="AS8" s="65"/>
      <c r="AT8" s="36">
        <f>データ!$S$6</f>
        <v>191.11</v>
      </c>
      <c r="AU8" s="37"/>
      <c r="AV8" s="37"/>
      <c r="AW8" s="37"/>
      <c r="AX8" s="37"/>
      <c r="AY8" s="37"/>
      <c r="AZ8" s="37"/>
      <c r="BA8" s="37"/>
      <c r="BB8" s="54">
        <f>データ!$T$6</f>
        <v>307.95999999999998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90.04</v>
      </c>
      <c r="J10" s="37"/>
      <c r="K10" s="37"/>
      <c r="L10" s="37"/>
      <c r="M10" s="37"/>
      <c r="N10" s="37"/>
      <c r="O10" s="64"/>
      <c r="P10" s="54">
        <f>データ!$P$6</f>
        <v>99.92</v>
      </c>
      <c r="Q10" s="54"/>
      <c r="R10" s="54"/>
      <c r="S10" s="54"/>
      <c r="T10" s="54"/>
      <c r="U10" s="54"/>
      <c r="V10" s="54"/>
      <c r="W10" s="65">
        <f>データ!$Q$6</f>
        <v>2365</v>
      </c>
      <c r="X10" s="65"/>
      <c r="Y10" s="65"/>
      <c r="Z10" s="65"/>
      <c r="AA10" s="65"/>
      <c r="AB10" s="65"/>
      <c r="AC10" s="65"/>
      <c r="AD10" s="2"/>
      <c r="AE10" s="2"/>
      <c r="AF10" s="2"/>
      <c r="AG10" s="2"/>
      <c r="AH10" s="2"/>
      <c r="AI10" s="2"/>
      <c r="AJ10" s="2"/>
      <c r="AK10" s="2"/>
      <c r="AL10" s="65">
        <f>データ!$U$6</f>
        <v>58561</v>
      </c>
      <c r="AM10" s="65"/>
      <c r="AN10" s="65"/>
      <c r="AO10" s="65"/>
      <c r="AP10" s="65"/>
      <c r="AQ10" s="65"/>
      <c r="AR10" s="65"/>
      <c r="AS10" s="65"/>
      <c r="AT10" s="36">
        <f>データ!$V$6</f>
        <v>191.11</v>
      </c>
      <c r="AU10" s="37"/>
      <c r="AV10" s="37"/>
      <c r="AW10" s="37"/>
      <c r="AX10" s="37"/>
      <c r="AY10" s="37"/>
      <c r="AZ10" s="37"/>
      <c r="BA10" s="37"/>
      <c r="BB10" s="54">
        <f>データ!$W$6</f>
        <v>306.43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jStiibVRjuN23CCGfsoOGJB6qbLid0dx9sKkxSigkS6g1Yq+lu472xALmk2ZWWN99EsKfgnI+2bOxRUi8h3YA==" saltValue="T3w23FxyKLoX+t6ofa6Lz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232319</v>
      </c>
      <c r="D6" s="20">
        <f t="shared" si="3"/>
        <v>46</v>
      </c>
      <c r="E6" s="20">
        <f t="shared" si="3"/>
        <v>1</v>
      </c>
      <c r="F6" s="20">
        <f t="shared" si="3"/>
        <v>0</v>
      </c>
      <c r="G6" s="20">
        <f t="shared" si="3"/>
        <v>1</v>
      </c>
      <c r="H6" s="20" t="str">
        <f t="shared" si="3"/>
        <v>愛知県　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90.04</v>
      </c>
      <c r="P6" s="21">
        <f t="shared" si="3"/>
        <v>99.92</v>
      </c>
      <c r="Q6" s="21">
        <f t="shared" si="3"/>
        <v>2365</v>
      </c>
      <c r="R6" s="21">
        <f t="shared" si="3"/>
        <v>58855</v>
      </c>
      <c r="S6" s="21">
        <f t="shared" si="3"/>
        <v>191.11</v>
      </c>
      <c r="T6" s="21">
        <f t="shared" si="3"/>
        <v>307.95999999999998</v>
      </c>
      <c r="U6" s="21">
        <f t="shared" si="3"/>
        <v>58561</v>
      </c>
      <c r="V6" s="21">
        <f t="shared" si="3"/>
        <v>191.11</v>
      </c>
      <c r="W6" s="21">
        <f t="shared" si="3"/>
        <v>306.43</v>
      </c>
      <c r="X6" s="22">
        <f>IF(X7="",NA(),X7)</f>
        <v>101.68</v>
      </c>
      <c r="Y6" s="22">
        <f t="shared" ref="Y6:AG6" si="4">IF(Y7="",NA(),Y7)</f>
        <v>100.37</v>
      </c>
      <c r="Z6" s="22">
        <f t="shared" si="4"/>
        <v>104.22</v>
      </c>
      <c r="AA6" s="22">
        <f t="shared" si="4"/>
        <v>102.64</v>
      </c>
      <c r="AB6" s="22">
        <f t="shared" si="4"/>
        <v>102.24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574.82000000000005</v>
      </c>
      <c r="AU6" s="22">
        <f t="shared" ref="AU6:BC6" si="6">IF(AU7="",NA(),AU7)</f>
        <v>453.63</v>
      </c>
      <c r="AV6" s="22">
        <f t="shared" si="6"/>
        <v>605.97</v>
      </c>
      <c r="AW6" s="22">
        <f t="shared" si="6"/>
        <v>751.23</v>
      </c>
      <c r="AX6" s="22">
        <f t="shared" si="6"/>
        <v>401.27</v>
      </c>
      <c r="AY6" s="22">
        <f t="shared" si="6"/>
        <v>360.86</v>
      </c>
      <c r="AZ6" s="22">
        <f t="shared" si="6"/>
        <v>350.79</v>
      </c>
      <c r="BA6" s="22">
        <f t="shared" si="6"/>
        <v>354.57</v>
      </c>
      <c r="BB6" s="22">
        <f t="shared" si="6"/>
        <v>357.74</v>
      </c>
      <c r="BC6" s="22">
        <f t="shared" si="6"/>
        <v>344.88</v>
      </c>
      <c r="BD6" s="21" t="str">
        <f>IF(BD7="","",IF(BD7="-","【-】","【"&amp;SUBSTITUTE(TEXT(BD7,"#,##0.00"),"-","△")&amp;"】"))</f>
        <v>【243.36】</v>
      </c>
      <c r="BE6" s="22">
        <f>IF(BE7="",NA(),BE7)</f>
        <v>19.440000000000001</v>
      </c>
      <c r="BF6" s="22">
        <f t="shared" ref="BF6:BN6" si="7">IF(BF7="",NA(),BF7)</f>
        <v>29.56</v>
      </c>
      <c r="BG6" s="22">
        <f t="shared" si="7"/>
        <v>38.729999999999997</v>
      </c>
      <c r="BH6" s="22">
        <f t="shared" si="7"/>
        <v>48.68</v>
      </c>
      <c r="BI6" s="22">
        <f t="shared" si="7"/>
        <v>58.06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97.09</v>
      </c>
      <c r="BQ6" s="22">
        <f t="shared" ref="BQ6:BY6" si="8">IF(BQ7="",NA(),BQ7)</f>
        <v>95.96</v>
      </c>
      <c r="BR6" s="22">
        <f t="shared" si="8"/>
        <v>98.53</v>
      </c>
      <c r="BS6" s="22">
        <f t="shared" si="8"/>
        <v>97.76</v>
      </c>
      <c r="BT6" s="22">
        <f t="shared" si="8"/>
        <v>97.42</v>
      </c>
      <c r="BU6" s="22">
        <f t="shared" si="8"/>
        <v>103.32</v>
      </c>
      <c r="BV6" s="22">
        <f t="shared" si="8"/>
        <v>100.85</v>
      </c>
      <c r="BW6" s="22">
        <f t="shared" si="8"/>
        <v>103.79</v>
      </c>
      <c r="BX6" s="22">
        <f t="shared" si="8"/>
        <v>98.3</v>
      </c>
      <c r="BY6" s="22">
        <f t="shared" si="8"/>
        <v>98.89</v>
      </c>
      <c r="BZ6" s="21" t="str">
        <f>IF(BZ7="","",IF(BZ7="-","【-】","【"&amp;SUBSTITUTE(TEXT(BZ7,"#,##0.00"),"-","△")&amp;"】"))</f>
        <v>【97.82】</v>
      </c>
      <c r="CA6" s="22">
        <f>IF(CA7="",NA(),CA7)</f>
        <v>151.21</v>
      </c>
      <c r="CB6" s="22">
        <f t="shared" ref="CB6:CJ6" si="9">IF(CB7="",NA(),CB7)</f>
        <v>151.27000000000001</v>
      </c>
      <c r="CC6" s="22">
        <f t="shared" si="9"/>
        <v>148.01</v>
      </c>
      <c r="CD6" s="22">
        <f t="shared" si="9"/>
        <v>150.1</v>
      </c>
      <c r="CE6" s="22">
        <f t="shared" si="9"/>
        <v>150.62</v>
      </c>
      <c r="CF6" s="22">
        <f t="shared" si="9"/>
        <v>168.56</v>
      </c>
      <c r="CG6" s="22">
        <f t="shared" si="9"/>
        <v>167.1</v>
      </c>
      <c r="CH6" s="22">
        <f t="shared" si="9"/>
        <v>167.86</v>
      </c>
      <c r="CI6" s="22">
        <f t="shared" si="9"/>
        <v>173.68</v>
      </c>
      <c r="CJ6" s="22">
        <f t="shared" si="9"/>
        <v>174.52</v>
      </c>
      <c r="CK6" s="21" t="str">
        <f>IF(CK7="","",IF(CK7="-","【-】","【"&amp;SUBSTITUTE(TEXT(CK7,"#,##0.00"),"-","△")&amp;"】"))</f>
        <v>【177.56】</v>
      </c>
      <c r="CL6" s="22">
        <f>IF(CL7="",NA(),CL7)</f>
        <v>62.09</v>
      </c>
      <c r="CM6" s="22">
        <f t="shared" ref="CM6:CU6" si="10">IF(CM7="",NA(),CM7)</f>
        <v>61.96</v>
      </c>
      <c r="CN6" s="22">
        <f t="shared" si="10"/>
        <v>61.86</v>
      </c>
      <c r="CO6" s="22">
        <f t="shared" si="10"/>
        <v>61.03</v>
      </c>
      <c r="CP6" s="22">
        <f t="shared" si="10"/>
        <v>60.66</v>
      </c>
      <c r="CQ6" s="22">
        <f t="shared" si="10"/>
        <v>59.51</v>
      </c>
      <c r="CR6" s="22">
        <f t="shared" si="10"/>
        <v>59.91</v>
      </c>
      <c r="CS6" s="22">
        <f t="shared" si="10"/>
        <v>59.4</v>
      </c>
      <c r="CT6" s="22">
        <f t="shared" si="10"/>
        <v>59.24</v>
      </c>
      <c r="CU6" s="22">
        <f t="shared" si="10"/>
        <v>58.77</v>
      </c>
      <c r="CV6" s="21" t="str">
        <f>IF(CV7="","",IF(CV7="-","【-】","【"&amp;SUBSTITUTE(TEXT(CV7,"#,##0.00"),"-","△")&amp;"】"))</f>
        <v>【59.81】</v>
      </c>
      <c r="CW6" s="22">
        <f>IF(CW7="",NA(),CW7)</f>
        <v>89.82</v>
      </c>
      <c r="CX6" s="22">
        <f t="shared" ref="CX6:DF6" si="11">IF(CX7="",NA(),CX7)</f>
        <v>88.97</v>
      </c>
      <c r="CY6" s="22">
        <f t="shared" si="11"/>
        <v>89.15</v>
      </c>
      <c r="CZ6" s="22">
        <f t="shared" si="11"/>
        <v>88.18</v>
      </c>
      <c r="DA6" s="22">
        <f t="shared" si="11"/>
        <v>87.89</v>
      </c>
      <c r="DB6" s="22">
        <f t="shared" si="11"/>
        <v>87.08</v>
      </c>
      <c r="DC6" s="22">
        <f t="shared" si="11"/>
        <v>87.26</v>
      </c>
      <c r="DD6" s="22">
        <f t="shared" si="11"/>
        <v>87.57</v>
      </c>
      <c r="DE6" s="22">
        <f t="shared" si="11"/>
        <v>87.26</v>
      </c>
      <c r="DF6" s="22">
        <f t="shared" si="11"/>
        <v>86.95</v>
      </c>
      <c r="DG6" s="21" t="str">
        <f>IF(DG7="","",IF(DG7="-","【-】","【"&amp;SUBSTITUTE(TEXT(DG7,"#,##0.00"),"-","△")&amp;"】"))</f>
        <v>【89.42】</v>
      </c>
      <c r="DH6" s="22">
        <f>IF(DH7="",NA(),DH7)</f>
        <v>58.43</v>
      </c>
      <c r="DI6" s="22">
        <f t="shared" ref="DI6:DQ6" si="12">IF(DI7="",NA(),DI7)</f>
        <v>58.41</v>
      </c>
      <c r="DJ6" s="22">
        <f t="shared" si="12"/>
        <v>58.45</v>
      </c>
      <c r="DK6" s="22">
        <f t="shared" si="12"/>
        <v>58.83</v>
      </c>
      <c r="DL6" s="22">
        <f t="shared" si="12"/>
        <v>58.83</v>
      </c>
      <c r="DM6" s="22">
        <f t="shared" si="12"/>
        <v>48.55</v>
      </c>
      <c r="DN6" s="22">
        <f t="shared" si="12"/>
        <v>49.2</v>
      </c>
      <c r="DO6" s="22">
        <f t="shared" si="12"/>
        <v>50.01</v>
      </c>
      <c r="DP6" s="22">
        <f t="shared" si="12"/>
        <v>50.99</v>
      </c>
      <c r="DQ6" s="22">
        <f t="shared" si="12"/>
        <v>51.79</v>
      </c>
      <c r="DR6" s="21" t="str">
        <f>IF(DR7="","",IF(DR7="-","【-】","【"&amp;SUBSTITUTE(TEXT(DR7,"#,##0.00"),"-","△")&amp;"】"))</f>
        <v>【52.02】</v>
      </c>
      <c r="DS6" s="22">
        <f>IF(DS7="",NA(),DS7)</f>
        <v>26.19</v>
      </c>
      <c r="DT6" s="22">
        <f t="shared" ref="DT6:EB6" si="13">IF(DT7="",NA(),DT7)</f>
        <v>29.42</v>
      </c>
      <c r="DU6" s="22">
        <f t="shared" si="13"/>
        <v>56.13</v>
      </c>
      <c r="DV6" s="22">
        <f t="shared" si="13"/>
        <v>56.87</v>
      </c>
      <c r="DW6" s="22">
        <f t="shared" si="13"/>
        <v>56.78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0.62</v>
      </c>
      <c r="EE6" s="22">
        <f t="shared" ref="EE6:EM6" si="14">IF(EE7="",NA(),EE7)</f>
        <v>0.25</v>
      </c>
      <c r="EF6" s="22">
        <f t="shared" si="14"/>
        <v>0.28999999999999998</v>
      </c>
      <c r="EG6" s="22">
        <f t="shared" si="14"/>
        <v>0.34</v>
      </c>
      <c r="EH6" s="22">
        <f t="shared" si="14"/>
        <v>0.48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232319</v>
      </c>
      <c r="D7" s="24">
        <v>46</v>
      </c>
      <c r="E7" s="24">
        <v>1</v>
      </c>
      <c r="F7" s="24">
        <v>0</v>
      </c>
      <c r="G7" s="24">
        <v>1</v>
      </c>
      <c r="H7" s="24" t="s">
        <v>93</v>
      </c>
      <c r="I7" s="24" t="s">
        <v>94</v>
      </c>
      <c r="J7" s="24" t="s">
        <v>95</v>
      </c>
      <c r="K7" s="24" t="s">
        <v>96</v>
      </c>
      <c r="L7" s="24" t="s">
        <v>97</v>
      </c>
      <c r="M7" s="24" t="s">
        <v>98</v>
      </c>
      <c r="N7" s="25" t="s">
        <v>99</v>
      </c>
      <c r="O7" s="25">
        <v>90.04</v>
      </c>
      <c r="P7" s="25">
        <v>99.92</v>
      </c>
      <c r="Q7" s="25">
        <v>2365</v>
      </c>
      <c r="R7" s="25">
        <v>58855</v>
      </c>
      <c r="S7" s="25">
        <v>191.11</v>
      </c>
      <c r="T7" s="25">
        <v>307.95999999999998</v>
      </c>
      <c r="U7" s="25">
        <v>58561</v>
      </c>
      <c r="V7" s="25">
        <v>191.11</v>
      </c>
      <c r="W7" s="25">
        <v>306.43</v>
      </c>
      <c r="X7" s="25">
        <v>101.68</v>
      </c>
      <c r="Y7" s="25">
        <v>100.37</v>
      </c>
      <c r="Z7" s="25">
        <v>104.22</v>
      </c>
      <c r="AA7" s="25">
        <v>102.64</v>
      </c>
      <c r="AB7" s="25">
        <v>102.24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574.82000000000005</v>
      </c>
      <c r="AU7" s="25">
        <v>453.63</v>
      </c>
      <c r="AV7" s="25">
        <v>605.97</v>
      </c>
      <c r="AW7" s="25">
        <v>751.23</v>
      </c>
      <c r="AX7" s="25">
        <v>401.27</v>
      </c>
      <c r="AY7" s="25">
        <v>360.86</v>
      </c>
      <c r="AZ7" s="25">
        <v>350.79</v>
      </c>
      <c r="BA7" s="25">
        <v>354.57</v>
      </c>
      <c r="BB7" s="25">
        <v>357.74</v>
      </c>
      <c r="BC7" s="25">
        <v>344.88</v>
      </c>
      <c r="BD7" s="25">
        <v>243.36</v>
      </c>
      <c r="BE7" s="25">
        <v>19.440000000000001</v>
      </c>
      <c r="BF7" s="25">
        <v>29.56</v>
      </c>
      <c r="BG7" s="25">
        <v>38.729999999999997</v>
      </c>
      <c r="BH7" s="25">
        <v>48.68</v>
      </c>
      <c r="BI7" s="25">
        <v>58.06</v>
      </c>
      <c r="BJ7" s="25">
        <v>309.27999999999997</v>
      </c>
      <c r="BK7" s="25">
        <v>322.92</v>
      </c>
      <c r="BL7" s="25">
        <v>303.45999999999998</v>
      </c>
      <c r="BM7" s="25">
        <v>307.27999999999997</v>
      </c>
      <c r="BN7" s="25">
        <v>304.02</v>
      </c>
      <c r="BO7" s="25">
        <v>265.93</v>
      </c>
      <c r="BP7" s="25">
        <v>97.09</v>
      </c>
      <c r="BQ7" s="25">
        <v>95.96</v>
      </c>
      <c r="BR7" s="25">
        <v>98.53</v>
      </c>
      <c r="BS7" s="25">
        <v>97.76</v>
      </c>
      <c r="BT7" s="25">
        <v>97.42</v>
      </c>
      <c r="BU7" s="25">
        <v>103.32</v>
      </c>
      <c r="BV7" s="25">
        <v>100.85</v>
      </c>
      <c r="BW7" s="25">
        <v>103.79</v>
      </c>
      <c r="BX7" s="25">
        <v>98.3</v>
      </c>
      <c r="BY7" s="25">
        <v>98.89</v>
      </c>
      <c r="BZ7" s="25">
        <v>97.82</v>
      </c>
      <c r="CA7" s="25">
        <v>151.21</v>
      </c>
      <c r="CB7" s="25">
        <v>151.27000000000001</v>
      </c>
      <c r="CC7" s="25">
        <v>148.01</v>
      </c>
      <c r="CD7" s="25">
        <v>150.1</v>
      </c>
      <c r="CE7" s="25">
        <v>150.62</v>
      </c>
      <c r="CF7" s="25">
        <v>168.56</v>
      </c>
      <c r="CG7" s="25">
        <v>167.1</v>
      </c>
      <c r="CH7" s="25">
        <v>167.86</v>
      </c>
      <c r="CI7" s="25">
        <v>173.68</v>
      </c>
      <c r="CJ7" s="25">
        <v>174.52</v>
      </c>
      <c r="CK7" s="25">
        <v>177.56</v>
      </c>
      <c r="CL7" s="25">
        <v>62.09</v>
      </c>
      <c r="CM7" s="25">
        <v>61.96</v>
      </c>
      <c r="CN7" s="25">
        <v>61.86</v>
      </c>
      <c r="CO7" s="25">
        <v>61.03</v>
      </c>
      <c r="CP7" s="25">
        <v>60.66</v>
      </c>
      <c r="CQ7" s="25">
        <v>59.51</v>
      </c>
      <c r="CR7" s="25">
        <v>59.91</v>
      </c>
      <c r="CS7" s="25">
        <v>59.4</v>
      </c>
      <c r="CT7" s="25">
        <v>59.24</v>
      </c>
      <c r="CU7" s="25">
        <v>58.77</v>
      </c>
      <c r="CV7" s="25">
        <v>59.81</v>
      </c>
      <c r="CW7" s="25">
        <v>89.82</v>
      </c>
      <c r="CX7" s="25">
        <v>88.97</v>
      </c>
      <c r="CY7" s="25">
        <v>89.15</v>
      </c>
      <c r="CZ7" s="25">
        <v>88.18</v>
      </c>
      <c r="DA7" s="25">
        <v>87.89</v>
      </c>
      <c r="DB7" s="25">
        <v>87.08</v>
      </c>
      <c r="DC7" s="25">
        <v>87.26</v>
      </c>
      <c r="DD7" s="25">
        <v>87.57</v>
      </c>
      <c r="DE7" s="25">
        <v>87.26</v>
      </c>
      <c r="DF7" s="25">
        <v>86.95</v>
      </c>
      <c r="DG7" s="25">
        <v>89.42</v>
      </c>
      <c r="DH7" s="25">
        <v>58.43</v>
      </c>
      <c r="DI7" s="25">
        <v>58.41</v>
      </c>
      <c r="DJ7" s="25">
        <v>58.45</v>
      </c>
      <c r="DK7" s="25">
        <v>58.83</v>
      </c>
      <c r="DL7" s="25">
        <v>58.83</v>
      </c>
      <c r="DM7" s="25">
        <v>48.55</v>
      </c>
      <c r="DN7" s="25">
        <v>49.2</v>
      </c>
      <c r="DO7" s="25">
        <v>50.01</v>
      </c>
      <c r="DP7" s="25">
        <v>50.99</v>
      </c>
      <c r="DQ7" s="25">
        <v>51.79</v>
      </c>
      <c r="DR7" s="25">
        <v>52.02</v>
      </c>
      <c r="DS7" s="25">
        <v>26.19</v>
      </c>
      <c r="DT7" s="25">
        <v>29.42</v>
      </c>
      <c r="DU7" s="25">
        <v>56.13</v>
      </c>
      <c r="DV7" s="25">
        <v>56.87</v>
      </c>
      <c r="DW7" s="25">
        <v>56.78</v>
      </c>
      <c r="DX7" s="25">
        <v>17.11</v>
      </c>
      <c r="DY7" s="25">
        <v>18.329999999999998</v>
      </c>
      <c r="DZ7" s="25">
        <v>20.27</v>
      </c>
      <c r="EA7" s="25">
        <v>21.69</v>
      </c>
      <c r="EB7" s="25">
        <v>23.19</v>
      </c>
      <c r="EC7" s="25">
        <v>25.37</v>
      </c>
      <c r="ED7" s="25">
        <v>0.62</v>
      </c>
      <c r="EE7" s="25">
        <v>0.25</v>
      </c>
      <c r="EF7" s="25">
        <v>0.28999999999999998</v>
      </c>
      <c r="EG7" s="25">
        <v>0.34</v>
      </c>
      <c r="EH7" s="25">
        <v>0.48</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2025-01-29T01:07:26Z</cp:lastPrinted>
  <dcterms:created xsi:type="dcterms:W3CDTF">2025-01-24T06:50:41Z</dcterms:created>
  <dcterms:modified xsi:type="dcterms:W3CDTF">2025-02-13T01:14:28Z</dcterms:modified>
  <cp:category/>
</cp:coreProperties>
</file>