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780" yWindow="135" windowWidth="15900" windowHeight="10635" tabRatio="802" firstSheet="1" activeTab="1"/>
  </bookViews>
  <sheets>
    <sheet name="000000" sheetId="17" state="veryHidden" r:id="rId1"/>
    <sheet name="表紙" sheetId="243" r:id="rId2"/>
    <sheet name="全体" sheetId="2" r:id="rId3"/>
    <sheet name="Sheet1" sheetId="244" r:id="rId4"/>
  </sheets>
  <externalReferences>
    <externalReference r:id="rId5"/>
    <externalReference r:id="rId6"/>
    <externalReference r:id="rId7"/>
  </externalReferences>
  <definedNames>
    <definedName name="________________F5" hidden="1">#REF!</definedName>
    <definedName name="________________F6" hidden="1">#REF!</definedName>
    <definedName name="________________L5" hidden="1">#REF!</definedName>
    <definedName name="_____F5" hidden="1">#REF!</definedName>
    <definedName name="_____F6" hidden="1">#REF!</definedName>
    <definedName name="_____L5" hidden="1">#REF!</definedName>
    <definedName name="____F5" hidden="1">#REF!</definedName>
    <definedName name="____F6" hidden="1">#REF!</definedName>
    <definedName name="____L5" hidden="1">#REF!</definedName>
    <definedName name="___F5" hidden="1">#REF!</definedName>
    <definedName name="___F6" hidden="1">#REF!</definedName>
    <definedName name="___L5" hidden="1">#REF!</definedName>
    <definedName name="__F5" hidden="1">#REF!</definedName>
    <definedName name="__F6" hidden="1">#REF!</definedName>
    <definedName name="__L5" hidden="1">#REF!</definedName>
    <definedName name="_11L5_" hidden="1">[1]見積比較!#REF!</definedName>
    <definedName name="_8F5_" hidden="1">[2]見積比較!#REF!</definedName>
    <definedName name="_9F6_" hidden="1">[3]見積比較!#REF!</definedName>
    <definedName name="_F5" hidden="1">#REF!</definedName>
    <definedName name="_F6" hidden="1">#REF!</definedName>
    <definedName name="_Fill" hidden="1">#REF!</definedName>
    <definedName name="_L5" hidden="1">#REF!</definedName>
    <definedName name="_Order1" hidden="1">255</definedName>
    <definedName name="_Order2" hidden="1">0</definedName>
    <definedName name="F" hidden="1">#REF!</definedName>
    <definedName name="FF" hidden="1">#REF!</definedName>
    <definedName name="ｆｆｆ" hidden="1">#REF!</definedName>
    <definedName name="FFFF" hidden="1">#REF!</definedName>
    <definedName name="FXI" hidden="1">#REF!</definedName>
    <definedName name="L" hidden="1">#REF!</definedName>
    <definedName name="_xlnm.Print_Area" localSheetId="2">全体!$A$1:$H$43</definedName>
    <definedName name="_xlnm.Print_Area" localSheetId="1">表紙!$A$1:$F$19</definedName>
    <definedName name="_xlnm.Print_Titles" localSheetId="2">全体!$1:$1</definedName>
  </definedNames>
  <calcPr calcId="145621" calcMode="manual"/>
</workbook>
</file>

<file path=xl/calcChain.xml><?xml version="1.0" encoding="utf-8"?>
<calcChain xmlns="http://schemas.openxmlformats.org/spreadsheetml/2006/main">
  <c r="G22" i="2" l="1"/>
  <c r="G21" i="2"/>
  <c r="G11" i="2"/>
  <c r="G13" i="2"/>
  <c r="G3" i="2"/>
  <c r="G38" i="2"/>
  <c r="G39" i="2" s="1"/>
  <c r="G36" i="2"/>
  <c r="G35" i="2"/>
  <c r="G34" i="2"/>
  <c r="G33" i="2"/>
  <c r="G31" i="2"/>
  <c r="G32" i="2" s="1"/>
  <c r="G30" i="2"/>
  <c r="G29" i="2"/>
  <c r="G27" i="2"/>
  <c r="G28" i="2" s="1"/>
  <c r="G26" i="2"/>
  <c r="G25" i="2"/>
  <c r="G41" i="2" l="1"/>
  <c r="G37" i="2"/>
</calcChain>
</file>

<file path=xl/sharedStrings.xml><?xml version="1.0" encoding="utf-8"?>
<sst xmlns="http://schemas.openxmlformats.org/spreadsheetml/2006/main" count="80" uniqueCount="56">
  <si>
    <t>単位</t>
  </si>
  <si>
    <t>名                称</t>
  </si>
  <si>
    <t>数    量</t>
  </si>
  <si>
    <t>単    価   円</t>
  </si>
  <si>
    <t>金    額    円</t>
  </si>
  <si>
    <t>備      考</t>
  </si>
  <si>
    <t>壁１</t>
    <rPh sb="0" eb="1">
      <t>カベ</t>
    </rPh>
    <phoneticPr fontId="36"/>
  </si>
  <si>
    <t>養生・清掃</t>
    <rPh sb="0" eb="2">
      <t>ヨウジョウ</t>
    </rPh>
    <rPh sb="3" eb="5">
      <t>セイソウ</t>
    </rPh>
    <phoneticPr fontId="36"/>
  </si>
  <si>
    <t>式</t>
    <rPh sb="0" eb="1">
      <t>シキ</t>
    </rPh>
    <phoneticPr fontId="36"/>
  </si>
  <si>
    <t>本</t>
    <rPh sb="0" eb="1">
      <t>ホン</t>
    </rPh>
    <phoneticPr fontId="36"/>
  </si>
  <si>
    <t>枚</t>
    <rPh sb="0" eb="1">
      <t>マイ</t>
    </rPh>
    <phoneticPr fontId="36"/>
  </si>
  <si>
    <t>解体、撤去等</t>
    <phoneticPr fontId="36"/>
  </si>
  <si>
    <t>筋かい</t>
    <phoneticPr fontId="36"/>
  </si>
  <si>
    <t>筋かい用、柱用</t>
    <rPh sb="0" eb="1">
      <t>スジ</t>
    </rPh>
    <rPh sb="3" eb="4">
      <t>ヨウ</t>
    </rPh>
    <rPh sb="5" eb="6">
      <t>ハシラ</t>
    </rPh>
    <rPh sb="6" eb="7">
      <t>ヨウ</t>
    </rPh>
    <phoneticPr fontId="36"/>
  </si>
  <si>
    <t>接合金物　</t>
    <phoneticPr fontId="36"/>
  </si>
  <si>
    <t>構造用合板　</t>
    <phoneticPr fontId="36"/>
  </si>
  <si>
    <t>１．仮設工事</t>
    <rPh sb="2" eb="4">
      <t>カセツ</t>
    </rPh>
    <rPh sb="4" eb="6">
      <t>コウジ</t>
    </rPh>
    <phoneticPr fontId="36"/>
  </si>
  <si>
    <t>２．解体工事</t>
    <rPh sb="2" eb="4">
      <t>カイタイ</t>
    </rPh>
    <rPh sb="4" eb="6">
      <t>コウジ</t>
    </rPh>
    <phoneticPr fontId="36"/>
  </si>
  <si>
    <t>３．改修工事</t>
    <rPh sb="2" eb="4">
      <t>カイシュウ</t>
    </rPh>
    <rPh sb="4" eb="6">
      <t>コウジ</t>
    </rPh>
    <phoneticPr fontId="36"/>
  </si>
  <si>
    <t>厚9.5</t>
    <rPh sb="0" eb="1">
      <t>アツ</t>
    </rPh>
    <phoneticPr fontId="36"/>
  </si>
  <si>
    <t>45×90</t>
    <phoneticPr fontId="36"/>
  </si>
  <si>
    <t>４．仕上げ工事</t>
    <rPh sb="2" eb="4">
      <t>シア</t>
    </rPh>
    <rPh sb="5" eb="7">
      <t>コウジ</t>
    </rPh>
    <phoneticPr fontId="36"/>
  </si>
  <si>
    <t>床　下地</t>
    <rPh sb="0" eb="1">
      <t>ユカ</t>
    </rPh>
    <rPh sb="2" eb="4">
      <t>シタジ</t>
    </rPh>
    <phoneticPr fontId="36"/>
  </si>
  <si>
    <t>床　仕上げ</t>
    <rPh sb="0" eb="1">
      <t>ユカ</t>
    </rPh>
    <rPh sb="2" eb="4">
      <t>シア</t>
    </rPh>
    <phoneticPr fontId="36"/>
  </si>
  <si>
    <t>壁　下地</t>
    <rPh sb="0" eb="1">
      <t>カベ</t>
    </rPh>
    <rPh sb="2" eb="4">
      <t>シタジ</t>
    </rPh>
    <phoneticPr fontId="36"/>
  </si>
  <si>
    <t>壁・天井　仕上げ</t>
    <rPh sb="0" eb="1">
      <t>カベ</t>
    </rPh>
    <rPh sb="2" eb="4">
      <t>テンジョウ</t>
    </rPh>
    <rPh sb="5" eb="7">
      <t>シア</t>
    </rPh>
    <phoneticPr fontId="36"/>
  </si>
  <si>
    <t>石膏ボード厚12.5</t>
    <rPh sb="0" eb="2">
      <t>セッコウ</t>
    </rPh>
    <rPh sb="5" eb="6">
      <t>アツ</t>
    </rPh>
    <phoneticPr fontId="36"/>
  </si>
  <si>
    <t>クロス張り</t>
    <rPh sb="3" eb="4">
      <t>ハリ</t>
    </rPh>
    <phoneticPr fontId="36"/>
  </si>
  <si>
    <t>５．大工工事</t>
    <rPh sb="2" eb="4">
      <t>ダイク</t>
    </rPh>
    <rPh sb="4" eb="6">
      <t>コウジ</t>
    </rPh>
    <phoneticPr fontId="36"/>
  </si>
  <si>
    <t>６．経費</t>
    <rPh sb="2" eb="4">
      <t>ケイヒ</t>
    </rPh>
    <phoneticPr fontId="36"/>
  </si>
  <si>
    <t>合計</t>
    <rPh sb="0" eb="2">
      <t>ゴウケイ</t>
    </rPh>
    <phoneticPr fontId="36"/>
  </si>
  <si>
    <t>人工</t>
    <rPh sb="0" eb="1">
      <t>ニン</t>
    </rPh>
    <rPh sb="1" eb="2">
      <t>コウ</t>
    </rPh>
    <phoneticPr fontId="36"/>
  </si>
  <si>
    <t>７．その他工事</t>
    <rPh sb="4" eb="5">
      <t>タ</t>
    </rPh>
    <rPh sb="5" eb="7">
      <t>コウジ</t>
    </rPh>
    <phoneticPr fontId="36"/>
  </si>
  <si>
    <t>総合計</t>
    <rPh sb="0" eb="1">
      <t>ソウ</t>
    </rPh>
    <rPh sb="1" eb="3">
      <t>ゴウケイ</t>
    </rPh>
    <phoneticPr fontId="36"/>
  </si>
  <si>
    <t>補助対象工事</t>
    <rPh sb="0" eb="2">
      <t>ホジョ</t>
    </rPh>
    <rPh sb="2" eb="4">
      <t>タイショウ</t>
    </rPh>
    <rPh sb="4" eb="6">
      <t>コウジ</t>
    </rPh>
    <phoneticPr fontId="36"/>
  </si>
  <si>
    <t>補助対象外工事</t>
    <rPh sb="0" eb="2">
      <t>ホジョ</t>
    </rPh>
    <rPh sb="2" eb="4">
      <t>タイショウ</t>
    </rPh>
    <rPh sb="4" eb="5">
      <t>ガイ</t>
    </rPh>
    <rPh sb="5" eb="7">
      <t>コウジ</t>
    </rPh>
    <phoneticPr fontId="36"/>
  </si>
  <si>
    <t>　　小計</t>
    <phoneticPr fontId="36"/>
  </si>
  <si>
    <t>大工手間</t>
    <rPh sb="0" eb="2">
      <t>ダイク</t>
    </rPh>
    <rPh sb="2" eb="4">
      <t>テマ</t>
    </rPh>
    <phoneticPr fontId="36"/>
  </si>
  <si>
    <t>仕               上</t>
    <rPh sb="0" eb="1">
      <t>シ</t>
    </rPh>
    <rPh sb="16" eb="17">
      <t>ウエ</t>
    </rPh>
    <phoneticPr fontId="36"/>
  </si>
  <si>
    <t>㎡</t>
    <phoneticPr fontId="36"/>
  </si>
  <si>
    <t>〇〇工務店</t>
    <rPh sb="2" eb="5">
      <t>コウムテン</t>
    </rPh>
    <phoneticPr fontId="36"/>
  </si>
  <si>
    <t>代表　　○○○○</t>
    <rPh sb="0" eb="2">
      <t>ダイヒョウ</t>
    </rPh>
    <phoneticPr fontId="36"/>
  </si>
  <si>
    <t>○○邸耐震改修工事</t>
    <phoneticPr fontId="36"/>
  </si>
  <si>
    <t>印</t>
    <rPh sb="0" eb="1">
      <t>イン</t>
    </rPh>
    <phoneticPr fontId="36"/>
  </si>
  <si>
    <t>壁２</t>
    <rPh sb="0" eb="1">
      <t>カベ</t>
    </rPh>
    <phoneticPr fontId="36"/>
  </si>
  <si>
    <t>壁３</t>
    <rPh sb="0" eb="1">
      <t>カベ</t>
    </rPh>
    <phoneticPr fontId="36"/>
  </si>
  <si>
    <t>壁４</t>
    <rPh sb="0" eb="1">
      <t>カベ</t>
    </rPh>
    <phoneticPr fontId="36"/>
  </si>
  <si>
    <t>壁５</t>
    <rPh sb="0" eb="1">
      <t>カベ</t>
    </rPh>
    <phoneticPr fontId="36"/>
  </si>
  <si>
    <t>壁６</t>
    <rPh sb="0" eb="1">
      <t>カベ</t>
    </rPh>
    <phoneticPr fontId="36"/>
  </si>
  <si>
    <t>壁７</t>
    <rPh sb="0" eb="1">
      <t>カベ</t>
    </rPh>
    <phoneticPr fontId="36"/>
  </si>
  <si>
    <t>壁８</t>
    <rPh sb="0" eb="1">
      <t>カベ</t>
    </rPh>
    <phoneticPr fontId="36"/>
  </si>
  <si>
    <t>１階北側外壁</t>
    <rPh sb="1" eb="2">
      <t>カイ</t>
    </rPh>
    <rPh sb="2" eb="4">
      <t>キタガワ</t>
    </rPh>
    <rPh sb="4" eb="6">
      <t>ガイヘキ</t>
    </rPh>
    <phoneticPr fontId="36"/>
  </si>
  <si>
    <t>○○年○○月○○日　　</t>
    <rPh sb="2" eb="3">
      <t>ネン</t>
    </rPh>
    <rPh sb="5" eb="6">
      <t>ツキ</t>
    </rPh>
    <rPh sb="8" eb="9">
      <t>ヒ</t>
    </rPh>
    <phoneticPr fontId="36"/>
  </si>
  <si>
    <t>補助対象工事</t>
    <phoneticPr fontId="36"/>
  </si>
  <si>
    <t>補助対象外工事</t>
    <phoneticPr fontId="36"/>
  </si>
  <si>
    <t>リフォーム工事</t>
    <rPh sb="5" eb="7">
      <t>コウジ</t>
    </rPh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</si>
</sst>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¥&quot;#,##0;[Red]&quot;¥&quot;\-#,##0"/>
    <numFmt numFmtId="176" formatCode="&quot;$&quot;#,##0.00_);[Red]\(&quot;$&quot;#,##0.00\)"/>
    <numFmt numFmtId="177" formatCode="&quot;$&quot;#,##0_);[Red]\(&quot;$&quot;#,##0\)"/>
    <numFmt numFmtId="178" formatCode="#,##0.00_ "/>
    <numFmt numFmtId="179" formatCode="#,##0;\-#,##0;&quot;-&quot;"/>
    <numFmt numFmtId="180" formatCode="#,##0_ "/>
    <numFmt numFmtId="181" formatCode="0.0"/>
    <numFmt numFmtId="182" formatCode="0.0%"/>
    <numFmt numFmtId="183" formatCode="0.00_)"/>
    <numFmt numFmtId="184" formatCode="#,##0.00_);[Red]\(#,##0.00\)"/>
  </numFmts>
  <fonts count="41">
    <font>
      <sz val="11"/>
      <name val="ＭＳ Ｐゴシック"/>
    </font>
    <font>
      <sz val="11"/>
      <color indexed="8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sz val="10"/>
      <color indexed="8"/>
      <name val="Arial"/>
      <family val="2"/>
    </font>
    <font>
      <sz val="10"/>
      <name val="MS Sans Serif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</font>
    <font>
      <b/>
      <sz val="9"/>
      <name val="Times New Roman"/>
      <family val="1"/>
    </font>
    <font>
      <sz val="11"/>
      <color indexed="19"/>
      <name val="ＭＳ 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62"/>
      <name val="ＭＳ ゴシック"/>
      <family val="3"/>
      <charset val="128"/>
    </font>
    <font>
      <b/>
      <sz val="11"/>
      <color indexed="63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17"/>
      <name val="ＭＳ ゴシック"/>
      <family val="3"/>
      <charset val="128"/>
    </font>
    <font>
      <sz val="12"/>
      <name val="ＭＳ 明朝"/>
      <family val="1"/>
      <charset val="128"/>
    </font>
    <font>
      <b/>
      <sz val="15"/>
      <color indexed="62"/>
      <name val="ＭＳ ゴシック"/>
      <family val="3"/>
      <charset val="128"/>
    </font>
    <font>
      <b/>
      <sz val="13"/>
      <color indexed="62"/>
      <name val="ＭＳ ゴシック"/>
      <family val="3"/>
      <charset val="128"/>
    </font>
    <font>
      <b/>
      <sz val="11"/>
      <color indexed="62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i/>
      <sz val="11"/>
      <color indexed="23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22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9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179" fontId="3" fillId="0" borderId="0" applyFill="0" applyBorder="0" applyAlignment="0"/>
    <xf numFmtId="40" fontId="4" fillId="0" borderId="0" applyFill="0" applyBorder="0" applyAlignment="0" applyProtection="0"/>
    <xf numFmtId="177" fontId="4" fillId="0" borderId="0" applyFill="0" applyBorder="0" applyAlignment="0" applyProtection="0"/>
    <xf numFmtId="176" fontId="4" fillId="0" borderId="0" applyFill="0" applyBorder="0" applyAlignment="0" applyProtection="0"/>
    <xf numFmtId="0" fontId="5" fillId="0" borderId="0">
      <alignment horizontal="left"/>
    </xf>
    <xf numFmtId="38" fontId="6" fillId="11" borderId="0" applyNumberFormat="0" applyBorder="0" applyAlignment="0" applyProtection="0"/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10" fontId="6" fillId="12" borderId="3" applyNumberFormat="0" applyBorder="0" applyAlignment="0" applyProtection="0"/>
    <xf numFmtId="183" fontId="8" fillId="0" borderId="0"/>
    <xf numFmtId="0" fontId="9" fillId="0" borderId="0"/>
    <xf numFmtId="10" fontId="9" fillId="0" borderId="0" applyFill="0" applyBorder="0" applyAlignment="0" applyProtection="0"/>
    <xf numFmtId="4" fontId="5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4" fillId="0" borderId="0"/>
    <xf numFmtId="0" fontId="12" fillId="0" borderId="0"/>
    <xf numFmtId="0" fontId="13" fillId="0" borderId="0">
      <alignment horizontal="center"/>
    </xf>
    <xf numFmtId="0" fontId="14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7" borderId="4" applyNumberFormat="0" applyAlignment="0" applyProtection="0">
      <alignment vertical="center"/>
    </xf>
    <xf numFmtId="9" fontId="17" fillId="0" borderId="0" applyFill="0" applyBorder="0" applyAlignment="0" applyProtection="0"/>
    <xf numFmtId="0" fontId="18" fillId="4" borderId="5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181" fontId="20" fillId="0" borderId="0" applyFill="0" applyBorder="0" applyAlignment="0" applyProtection="0"/>
    <xf numFmtId="0" fontId="21" fillId="7" borderId="7" applyNumberFormat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0" borderId="0"/>
    <xf numFmtId="38" fontId="17" fillId="0" borderId="0" applyFill="0" applyBorder="0" applyAlignment="0" applyProtection="0">
      <alignment vertical="center"/>
    </xf>
    <xf numFmtId="38" fontId="25" fillId="0" borderId="0" applyFill="0" applyBorder="0" applyAlignment="0" applyProtection="0">
      <alignment vertical="center"/>
    </xf>
    <xf numFmtId="38" fontId="17" fillId="0" borderId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25" fillId="0" borderId="0">
      <alignment vertical="center"/>
    </xf>
    <xf numFmtId="0" fontId="17" fillId="0" borderId="0">
      <alignment vertical="center"/>
    </xf>
    <xf numFmtId="0" fontId="26" fillId="0" borderId="0">
      <alignment vertical="center"/>
    </xf>
    <xf numFmtId="37" fontId="18" fillId="0" borderId="0"/>
    <xf numFmtId="0" fontId="17" fillId="0" borderId="0">
      <alignment vertical="center"/>
    </xf>
    <xf numFmtId="0" fontId="17" fillId="0" borderId="0"/>
    <xf numFmtId="178" fontId="18" fillId="0" borderId="0" applyBorder="0"/>
    <xf numFmtId="0" fontId="18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8" fillId="6" borderId="0" applyNumberFormat="0" applyBorder="0" applyAlignment="0" applyProtection="0">
      <alignment vertical="center"/>
    </xf>
    <xf numFmtId="0" fontId="29" fillId="0" borderId="0" applyBorder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18" borderId="7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6" fontId="17" fillId="0" borderId="0" applyFill="0" applyBorder="0" applyAlignment="0" applyProtection="0"/>
    <xf numFmtId="6" fontId="17" fillId="0" borderId="0"/>
    <xf numFmtId="0" fontId="35" fillId="0" borderId="12" applyNumberFormat="0" applyFill="0" applyAlignment="0" applyProtection="0">
      <alignment vertical="center"/>
    </xf>
    <xf numFmtId="9" fontId="17" fillId="0" borderId="0" applyFill="0" applyBorder="0" applyAlignment="0" applyProtection="0"/>
    <xf numFmtId="38" fontId="17" fillId="0" borderId="0" applyFill="0" applyBorder="0" applyAlignment="0" applyProtection="0"/>
    <xf numFmtId="9" fontId="17" fillId="0" borderId="0" applyFont="0" applyFill="0" applyBorder="0" applyAlignment="0" applyProtection="0"/>
  </cellStyleXfs>
  <cellXfs count="77">
    <xf numFmtId="0" fontId="0" fillId="0" borderId="0" xfId="0"/>
    <xf numFmtId="0" fontId="27" fillId="0" borderId="0" xfId="0" applyFont="1"/>
    <xf numFmtId="0" fontId="27" fillId="0" borderId="0" xfId="0" applyFont="1" applyAlignment="1">
      <alignment horizontal="left"/>
    </xf>
    <xf numFmtId="180" fontId="27" fillId="0" borderId="0" xfId="0" applyNumberFormat="1" applyFont="1" applyAlignment="1">
      <alignment horizontal="right"/>
    </xf>
    <xf numFmtId="3" fontId="27" fillId="0" borderId="0" xfId="0" applyNumberFormat="1" applyFont="1" applyAlignment="1">
      <alignment horizontal="right"/>
    </xf>
    <xf numFmtId="0" fontId="0" fillId="0" borderId="0" xfId="0" applyFill="1"/>
    <xf numFmtId="184" fontId="27" fillId="0" borderId="0" xfId="0" applyNumberFormat="1" applyFont="1" applyAlignment="1">
      <alignment horizontal="right"/>
    </xf>
    <xf numFmtId="180" fontId="27" fillId="20" borderId="3" xfId="0" applyNumberFormat="1" applyFont="1" applyFill="1" applyBorder="1" applyAlignment="1">
      <alignment horizontal="right" vertical="center"/>
    </xf>
    <xf numFmtId="180" fontId="27" fillId="21" borderId="3" xfId="0" applyNumberFormat="1" applyFont="1" applyFill="1" applyBorder="1" applyAlignment="1">
      <alignment horizontal="right" vertical="center"/>
    </xf>
    <xf numFmtId="0" fontId="27" fillId="0" borderId="21" xfId="0" applyFont="1" applyFill="1" applyBorder="1" applyAlignment="1">
      <alignment horizontal="left" vertical="center"/>
    </xf>
    <xf numFmtId="0" fontId="27" fillId="0" borderId="18" xfId="0" applyFont="1" applyFill="1" applyBorder="1" applyAlignment="1">
      <alignment horizontal="left" vertical="center"/>
    </xf>
    <xf numFmtId="180" fontId="27" fillId="0" borderId="3" xfId="0" applyNumberFormat="1" applyFont="1" applyFill="1" applyBorder="1" applyAlignment="1">
      <alignment horizontal="right" vertical="center"/>
    </xf>
    <xf numFmtId="0" fontId="27" fillId="0" borderId="16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left" vertical="center"/>
    </xf>
    <xf numFmtId="0" fontId="27" fillId="20" borderId="16" xfId="0" applyFont="1" applyFill="1" applyBorder="1" applyAlignment="1">
      <alignment horizontal="left" vertical="center"/>
    </xf>
    <xf numFmtId="0" fontId="27" fillId="20" borderId="20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6" xfId="73" applyFont="1" applyFill="1" applyBorder="1" applyAlignment="1" applyProtection="1">
      <alignment horizontal="left" vertical="center"/>
    </xf>
    <xf numFmtId="0" fontId="27" fillId="0" borderId="16" xfId="0" applyFont="1" applyFill="1" applyBorder="1" applyAlignment="1">
      <alignment vertical="center"/>
    </xf>
    <xf numFmtId="0" fontId="27" fillId="21" borderId="16" xfId="0" applyFont="1" applyFill="1" applyBorder="1" applyAlignment="1">
      <alignment horizontal="left" vertical="center"/>
    </xf>
    <xf numFmtId="0" fontId="27" fillId="21" borderId="20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left" vertical="center"/>
    </xf>
    <xf numFmtId="0" fontId="27" fillId="0" borderId="3" xfId="0" applyFont="1" applyFill="1" applyBorder="1" applyAlignment="1">
      <alignment horizontal="center" vertical="center"/>
    </xf>
    <xf numFmtId="184" fontId="27" fillId="0" borderId="3" xfId="0" applyNumberFormat="1" applyFont="1" applyFill="1" applyBorder="1" applyAlignment="1">
      <alignment horizontal="right" vertical="center"/>
    </xf>
    <xf numFmtId="3" fontId="27" fillId="0" borderId="3" xfId="0" applyNumberFormat="1" applyFont="1" applyFill="1" applyBorder="1" applyAlignment="1" applyProtection="1">
      <alignment vertical="center"/>
    </xf>
    <xf numFmtId="0" fontId="27" fillId="20" borderId="3" xfId="0" applyFont="1" applyFill="1" applyBorder="1" applyAlignment="1">
      <alignment horizontal="left" vertical="center"/>
    </xf>
    <xf numFmtId="0" fontId="27" fillId="20" borderId="3" xfId="0" applyFont="1" applyFill="1" applyBorder="1" applyAlignment="1">
      <alignment horizontal="center" vertical="center"/>
    </xf>
    <xf numFmtId="184" fontId="27" fillId="20" borderId="3" xfId="0" applyNumberFormat="1" applyFont="1" applyFill="1" applyBorder="1" applyAlignment="1">
      <alignment horizontal="right" vertical="center"/>
    </xf>
    <xf numFmtId="3" fontId="27" fillId="20" borderId="3" xfId="0" applyNumberFormat="1" applyFont="1" applyFill="1" applyBorder="1" applyAlignment="1" applyProtection="1">
      <alignment vertical="center"/>
    </xf>
    <xf numFmtId="10" fontId="27" fillId="0" borderId="3" xfId="86" applyNumberFormat="1" applyFont="1" applyFill="1" applyBorder="1" applyAlignment="1">
      <alignment horizontal="left" vertical="center"/>
    </xf>
    <xf numFmtId="182" fontId="27" fillId="0" borderId="3" xfId="86" applyNumberFormat="1" applyFont="1" applyFill="1" applyBorder="1" applyAlignment="1">
      <alignment horizontal="right" vertical="center"/>
    </xf>
    <xf numFmtId="0" fontId="27" fillId="21" borderId="3" xfId="0" applyFont="1" applyFill="1" applyBorder="1" applyAlignment="1">
      <alignment horizontal="left" vertical="center"/>
    </xf>
    <xf numFmtId="0" fontId="27" fillId="21" borderId="3" xfId="0" applyFont="1" applyFill="1" applyBorder="1" applyAlignment="1">
      <alignment horizontal="center" vertical="center"/>
    </xf>
    <xf numFmtId="184" fontId="27" fillId="21" borderId="3" xfId="0" applyNumberFormat="1" applyFont="1" applyFill="1" applyBorder="1" applyAlignment="1">
      <alignment horizontal="right" vertical="center"/>
    </xf>
    <xf numFmtId="3" fontId="27" fillId="21" borderId="3" xfId="0" applyNumberFormat="1" applyFont="1" applyFill="1" applyBorder="1" applyAlignment="1" applyProtection="1">
      <alignment vertical="center"/>
    </xf>
    <xf numFmtId="38" fontId="27" fillId="21" borderId="3" xfId="87" applyFont="1" applyFill="1" applyBorder="1" applyAlignment="1">
      <alignment horizontal="left" vertical="center"/>
    </xf>
    <xf numFmtId="38" fontId="27" fillId="0" borderId="3" xfId="87" applyFont="1" applyFill="1" applyBorder="1" applyAlignment="1">
      <alignment horizontal="left" vertical="center"/>
    </xf>
    <xf numFmtId="0" fontId="0" fillId="22" borderId="0" xfId="0" applyFill="1"/>
    <xf numFmtId="0" fontId="27" fillId="22" borderId="0" xfId="0" applyFont="1" applyFill="1" applyAlignment="1">
      <alignment horizontal="left"/>
    </xf>
    <xf numFmtId="180" fontId="27" fillId="22" borderId="0" xfId="0" applyNumberFormat="1" applyFont="1" applyFill="1" applyAlignment="1">
      <alignment horizontal="right"/>
    </xf>
    <xf numFmtId="3" fontId="27" fillId="22" borderId="0" xfId="0" applyNumberFormat="1" applyFont="1" applyFill="1" applyAlignment="1">
      <alignment horizontal="right"/>
    </xf>
    <xf numFmtId="0" fontId="27" fillId="0" borderId="22" xfId="0" applyFont="1" applyFill="1" applyBorder="1" applyAlignment="1">
      <alignment horizontal="center" vertical="center"/>
    </xf>
    <xf numFmtId="180" fontId="27" fillId="0" borderId="22" xfId="0" applyNumberFormat="1" applyFont="1" applyFill="1" applyBorder="1" applyAlignment="1">
      <alignment horizontal="center" vertical="center"/>
    </xf>
    <xf numFmtId="3" fontId="27" fillId="0" borderId="22" xfId="0" applyNumberFormat="1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180" fontId="27" fillId="0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 applyProtection="1">
      <alignment vertical="center"/>
    </xf>
    <xf numFmtId="0" fontId="27" fillId="0" borderId="19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vertical="center"/>
    </xf>
    <xf numFmtId="38" fontId="27" fillId="0" borderId="19" xfId="87" applyFon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left" vertical="center"/>
    </xf>
    <xf numFmtId="180" fontId="27" fillId="0" borderId="21" xfId="0" applyNumberFormat="1" applyFont="1" applyFill="1" applyBorder="1" applyAlignment="1">
      <alignment horizontal="right" vertical="center"/>
    </xf>
    <xf numFmtId="3" fontId="27" fillId="0" borderId="21" xfId="0" applyNumberFormat="1" applyFont="1" applyFill="1" applyBorder="1" applyAlignment="1" applyProtection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180" fontId="39" fillId="0" borderId="0" xfId="0" applyNumberFormat="1" applyFont="1" applyFill="1" applyBorder="1" applyAlignment="1">
      <alignment horizontal="left" vertical="center"/>
    </xf>
    <xf numFmtId="180" fontId="39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horizontal="left"/>
    </xf>
    <xf numFmtId="180" fontId="27" fillId="0" borderId="0" xfId="0" applyNumberFormat="1" applyFont="1" applyFill="1" applyAlignment="1">
      <alignment horizontal="right"/>
    </xf>
    <xf numFmtId="3" fontId="27" fillId="0" borderId="0" xfId="0" applyNumberFormat="1" applyFont="1" applyFill="1" applyAlignment="1">
      <alignment horizontal="right"/>
    </xf>
    <xf numFmtId="0" fontId="39" fillId="0" borderId="19" xfId="0" applyFont="1" applyFill="1" applyBorder="1" applyAlignment="1">
      <alignment horizontal="left" vertical="center"/>
    </xf>
    <xf numFmtId="3" fontId="39" fillId="0" borderId="0" xfId="0" applyNumberFormat="1" applyFont="1" applyFill="1" applyBorder="1" applyAlignment="1" applyProtection="1">
      <alignment vertical="center"/>
    </xf>
    <xf numFmtId="3" fontId="40" fillId="0" borderId="19" xfId="0" applyNumberFormat="1" applyFont="1" applyFill="1" applyBorder="1" applyAlignment="1" applyProtection="1">
      <alignment horizontal="right" vertical="center"/>
    </xf>
    <xf numFmtId="184" fontId="27" fillId="21" borderId="3" xfId="0" applyNumberFormat="1" applyFont="1" applyFill="1" applyBorder="1" applyAlignment="1">
      <alignment horizontal="center" vertical="center"/>
    </xf>
    <xf numFmtId="180" fontId="27" fillId="21" borderId="3" xfId="0" applyNumberFormat="1" applyFont="1" applyFill="1" applyBorder="1" applyAlignment="1">
      <alignment horizontal="center" vertical="center"/>
    </xf>
    <xf numFmtId="3" fontId="27" fillId="21" borderId="3" xfId="0" applyNumberFormat="1" applyFont="1" applyFill="1" applyBorder="1" applyAlignment="1">
      <alignment horizontal="center" vertical="center"/>
    </xf>
    <xf numFmtId="0" fontId="27" fillId="21" borderId="16" xfId="0" applyFont="1" applyFill="1" applyBorder="1" applyAlignment="1">
      <alignment horizontal="center" vertical="center"/>
    </xf>
    <xf numFmtId="0" fontId="27" fillId="21" borderId="20" xfId="0" applyFont="1" applyFill="1" applyBorder="1" applyAlignment="1">
      <alignment horizontal="center" vertical="center"/>
    </xf>
  </cellXfs>
  <cellStyles count="8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_laroux" xfId="20"/>
    <cellStyle name="Currency [0]_laroux" xfId="21"/>
    <cellStyle name="Currency_laroux" xfId="22"/>
    <cellStyle name="entry" xfId="23"/>
    <cellStyle name="Grey" xfId="24"/>
    <cellStyle name="Header1" xfId="25"/>
    <cellStyle name="Header2" xfId="26"/>
    <cellStyle name="Input [yellow]" xfId="27"/>
    <cellStyle name="Normal - Style1" xfId="28"/>
    <cellStyle name="Normal_#18-Internet" xfId="29"/>
    <cellStyle name="Percent [2]" xfId="30"/>
    <cellStyle name="price" xfId="31"/>
    <cellStyle name="revised" xfId="32"/>
    <cellStyle name="section" xfId="33"/>
    <cellStyle name="Standard_COST INPUT SHEET" xfId="34"/>
    <cellStyle name="subhead" xfId="35"/>
    <cellStyle name="title" xfId="36"/>
    <cellStyle name="アクセント 1" xfId="38" builtinId="29" customBuiltin="1"/>
    <cellStyle name="アクセント 2" xfId="39" builtinId="33" customBuiltin="1"/>
    <cellStyle name="アクセント 3" xfId="40" builtinId="37" customBuiltin="1"/>
    <cellStyle name="アクセント 4" xfId="41" builtinId="41" customBuiltin="1"/>
    <cellStyle name="アクセント 5" xfId="42" builtinId="45" customBuiltin="1"/>
    <cellStyle name="アクセント 6" xfId="43" builtinId="49" customBuiltin="1"/>
    <cellStyle name="タイトル" xfId="44" builtinId="15" customBuiltin="1"/>
    <cellStyle name="チェック セル" xfId="45" builtinId="23" customBuiltin="1"/>
    <cellStyle name="どちらでもない" xfId="37" builtinId="28" customBuiltin="1"/>
    <cellStyle name="パーセント" xfId="86" builtinId="5"/>
    <cellStyle name="パーセント 2" xfId="46"/>
    <cellStyle name="パーセント 3" xfId="88"/>
    <cellStyle name="メモ" xfId="47" builtinId="10" customBuiltin="1"/>
    <cellStyle name="リンク セル" xfId="48" builtinId="24" customBuiltin="1"/>
    <cellStyle name="悪い" xfId="52" builtinId="27" customBuiltin="1"/>
    <cellStyle name="計算" xfId="80" builtinId="22" customBuiltin="1"/>
    <cellStyle name="警告文" xfId="82" builtinId="11" customBuiltin="1"/>
    <cellStyle name="桁区切り" xfId="87" builtinId="6"/>
    <cellStyle name="桁区切り 2" xfId="54"/>
    <cellStyle name="桁区切り 3" xfId="55"/>
    <cellStyle name="桁区切り 4" xfId="56"/>
    <cellStyle name="見出し 1" xfId="76" builtinId="16" customBuiltin="1"/>
    <cellStyle name="見出し 2" xfId="77" builtinId="17" customBuiltin="1"/>
    <cellStyle name="見出し 3" xfId="78" builtinId="18" customBuiltin="1"/>
    <cellStyle name="見出し 4" xfId="79" builtinId="19" customBuiltin="1"/>
    <cellStyle name="集計" xfId="85" builtinId="25" customBuiltin="1"/>
    <cellStyle name="出力" xfId="51" builtinId="21" customBuiltin="1"/>
    <cellStyle name="説明文" xfId="81" builtinId="53" customBuiltin="1"/>
    <cellStyle name="通貨 2" xfId="83"/>
    <cellStyle name="通貨 2 2" xfId="84"/>
    <cellStyle name="入力" xfId="50" builtinId="20" customBuiltin="1"/>
    <cellStyle name="備考" xfId="49"/>
    <cellStyle name="標準" xfId="0" builtinId="0"/>
    <cellStyle name="標準 10" xfId="57"/>
    <cellStyle name="標準 11" xfId="58"/>
    <cellStyle name="標準 12" xfId="59"/>
    <cellStyle name="標準 13" xfId="60"/>
    <cellStyle name="標準 14" xfId="61"/>
    <cellStyle name="標準 15" xfId="62"/>
    <cellStyle name="標準 16" xfId="63"/>
    <cellStyle name="標準 2" xfId="64"/>
    <cellStyle name="標準 2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工事設計書" xfId="73"/>
    <cellStyle name="表紙" xfId="75"/>
    <cellStyle name="未定義" xfId="53"/>
    <cellStyle name="良い" xfId="7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666750</xdr:colOff>
      <xdr:row>4</xdr:row>
      <xdr:rowOff>326571</xdr:rowOff>
    </xdr:from>
    <xdr:to>
      <xdr:col>7</xdr:col>
      <xdr:colOff>1292679</xdr:colOff>
      <xdr:row>7</xdr:row>
      <xdr:rowOff>122464</xdr:rowOff>
    </xdr:to>
    <xdr:sp macro="" textlink="">
      <xdr:nvSpPr>
        <xdr:cNvPr id="3" name="テキスト ボックス 2"/>
        <xdr:cNvSpPr txBox="1"/>
      </xdr:nvSpPr>
      <xdr:spPr>
        <a:xfrm>
          <a:off x="9116786" y="1741714"/>
          <a:ext cx="1891393" cy="857250"/>
        </a:xfrm>
        <a:prstGeom prst="rect">
          <a:avLst/>
        </a:prstGeom>
        <a:solidFill>
          <a:schemeClr val="lt1"/>
        </a:solidFill>
        <a:ln w="254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参考</a:t>
          </a:r>
        </a:p>
      </xdr:txBody>
    </xdr:sp>
    <xdr:clientData/>
  </xdr:twoCellAnchor>
  <xdr:twoCellAnchor>
    <xdr:from>
      <xdr:col>6</xdr:col>
      <xdr:colOff>884464</xdr:colOff>
      <xdr:row>25</xdr:row>
      <xdr:rowOff>163286</xdr:rowOff>
    </xdr:from>
    <xdr:to>
      <xdr:col>7</xdr:col>
      <xdr:colOff>1510393</xdr:colOff>
      <xdr:row>27</xdr:row>
      <xdr:rowOff>312965</xdr:rowOff>
    </xdr:to>
    <xdr:sp macro="" textlink="">
      <xdr:nvSpPr>
        <xdr:cNvPr id="5" name="テキスト ボックス 4"/>
        <xdr:cNvSpPr txBox="1"/>
      </xdr:nvSpPr>
      <xdr:spPr>
        <a:xfrm>
          <a:off x="9334500" y="9007929"/>
          <a:ext cx="1891393" cy="857250"/>
        </a:xfrm>
        <a:prstGeom prst="rect">
          <a:avLst/>
        </a:prstGeom>
        <a:solidFill>
          <a:schemeClr val="lt1"/>
        </a:solidFill>
        <a:ln w="254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参考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m-dual\hd-wiu2%20(m)\&#24037;&#20107;\H&#65298;&#65296;\&#24066;&#27665;&#20132;&#27969;&#12475;&#12531;&#12479;&#12540;&#12539;&#23433;&#22478;&#20445;&#32946;&#22290;\&#23567;&#23798;&#12496;&#12483;&#12463;&#12450;&#12483;&#12503;\&#23567;&#23798;\&#24037;&#20107;\&#65320;&#65297;&#65301;\&#20816;&#31461;&#65400;&#65431;&#65420;&#65438;\&#26716;&#30010;&#25913;&#31689;&#31354;&#35519;&#24037;&#2010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m-dual\hd-wiu2%20(m)\&#24037;&#20107;\H&#65298;&#65296;\&#24066;&#27665;&#20132;&#27969;&#12475;&#12531;&#12479;&#12540;&#12539;&#23433;&#22478;&#20445;&#32946;&#22290;\WINDOWS\&#65411;&#65438;&#65405;&#65400;&#65412;&#65391;&#65420;&#65439;\&#24037;&#20107;\&#35373;&#35336;\H16\&#26716;&#30010;&#25913;&#31689;&#31354;&#35519;&#24037;&#2010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m-dual\hd-wiu2%20(m)\&#24037;&#20107;\H&#65298;&#65296;\&#24066;&#27665;&#20132;&#27969;&#12475;&#12531;&#12479;&#12540;&#12539;&#23433;&#22478;&#20445;&#32946;&#22290;\&#23567;&#23798;&#12496;&#12483;&#12463;&#12450;&#12483;&#12503;\&#23567;&#23798;\&#24037;&#20107;\&#65320;&#65297;&#65301;\&#26716;&#30010;&#25913;&#31689;&#31354;&#35519;&#24037;&#201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A1"/>
  <sheetViews>
    <sheetView showGridLines="0" showRowColHeaders="0" showZeros="0" showOutlineSymbols="0" topLeftCell="B52" zoomScaleSheetLayoutView="10" workbookViewId="0"/>
  </sheetViews>
  <sheetFormatPr defaultRowHeight="13.5"/>
  <sheetData/>
  <phoneticPr fontId="36"/>
  <pageMargins left="0.78700000000000003" right="0.78700000000000003" top="0.98400000000000021" bottom="0.98400000000000021" header="0.51200000000000001" footer="0.51200000000000001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zoomScale="70" zoomScaleNormal="70" workbookViewId="0">
      <selection activeCell="B27" sqref="B27"/>
    </sheetView>
  </sheetViews>
  <sheetFormatPr defaultRowHeight="13.5"/>
  <cols>
    <col min="1" max="1" width="20.625" style="40" customWidth="1"/>
    <col min="2" max="2" width="25.625" style="40" customWidth="1"/>
    <col min="3" max="3" width="30.625" style="40" customWidth="1"/>
    <col min="4" max="4" width="16.625" style="41" customWidth="1"/>
    <col min="5" max="5" width="16.625" style="42" customWidth="1"/>
    <col min="6" max="6" width="21" style="40" customWidth="1"/>
    <col min="7" max="16384" width="9" style="39"/>
  </cols>
  <sheetData>
    <row r="1" spans="1:6" ht="24.95" customHeight="1">
      <c r="A1" s="66"/>
      <c r="B1" s="66"/>
      <c r="C1" s="66"/>
      <c r="D1" s="67"/>
      <c r="E1" s="68"/>
      <c r="F1" s="66"/>
    </row>
    <row r="2" spans="1:6" ht="27.95" customHeight="1">
      <c r="A2" s="60"/>
      <c r="B2" s="61"/>
      <c r="C2" s="43"/>
      <c r="D2" s="44"/>
      <c r="E2" s="45"/>
      <c r="F2" s="46"/>
    </row>
    <row r="3" spans="1:6" ht="27.95" customHeight="1">
      <c r="A3" s="47"/>
      <c r="B3" s="48"/>
      <c r="C3" s="48"/>
      <c r="D3" s="50"/>
      <c r="E3" s="51"/>
      <c r="F3" s="52"/>
    </row>
    <row r="4" spans="1:6" ht="27.95" customHeight="1">
      <c r="A4" s="47"/>
      <c r="B4" s="48"/>
      <c r="C4" s="48"/>
      <c r="D4" s="50"/>
      <c r="E4" s="68"/>
      <c r="F4" s="71" t="s">
        <v>52</v>
      </c>
    </row>
    <row r="5" spans="1:6" ht="27.95" customHeight="1">
      <c r="A5" s="47"/>
      <c r="B5" s="48"/>
      <c r="C5" s="48"/>
      <c r="D5" s="50"/>
      <c r="E5" s="51"/>
      <c r="F5" s="52"/>
    </row>
    <row r="6" spans="1:6" ht="27.95" customHeight="1">
      <c r="A6" s="47"/>
      <c r="B6" s="63"/>
      <c r="C6" s="48"/>
      <c r="D6" s="50"/>
      <c r="E6" s="51"/>
      <c r="F6" s="52"/>
    </row>
    <row r="7" spans="1:6" ht="27.95" customHeight="1">
      <c r="A7" s="47"/>
      <c r="B7" s="66"/>
      <c r="C7" s="62"/>
      <c r="D7" s="50"/>
      <c r="E7" s="51"/>
      <c r="F7" s="52"/>
    </row>
    <row r="8" spans="1:6" ht="27.95" customHeight="1">
      <c r="A8" s="47"/>
      <c r="B8" s="62" t="s">
        <v>42</v>
      </c>
      <c r="C8" s="48"/>
      <c r="D8" s="50"/>
      <c r="E8" s="51"/>
      <c r="F8" s="52"/>
    </row>
    <row r="9" spans="1:6" ht="27.95" customHeight="1">
      <c r="A9" s="47"/>
      <c r="B9" s="53"/>
      <c r="C9" s="48"/>
      <c r="D9" s="50"/>
      <c r="E9" s="51"/>
      <c r="F9" s="52"/>
    </row>
    <row r="10" spans="1:6" ht="27.95" customHeight="1">
      <c r="A10" s="54"/>
      <c r="B10" s="48"/>
      <c r="C10" s="48"/>
      <c r="D10" s="50"/>
      <c r="E10" s="51"/>
      <c r="F10" s="52"/>
    </row>
    <row r="11" spans="1:6" ht="27.95" customHeight="1">
      <c r="A11" s="47"/>
      <c r="B11" s="48"/>
      <c r="C11" s="48"/>
      <c r="D11" s="50"/>
      <c r="E11" s="51"/>
      <c r="F11" s="52"/>
    </row>
    <row r="12" spans="1:6" ht="27.95" customHeight="1">
      <c r="A12" s="47"/>
      <c r="B12" s="48"/>
      <c r="C12" s="48"/>
      <c r="D12" s="50"/>
      <c r="E12" s="51"/>
      <c r="F12" s="52"/>
    </row>
    <row r="13" spans="1:6" ht="27.95" customHeight="1">
      <c r="A13" s="47"/>
      <c r="B13" s="48"/>
      <c r="C13" s="48"/>
      <c r="D13" s="50"/>
      <c r="E13" s="51"/>
      <c r="F13" s="52"/>
    </row>
    <row r="14" spans="1:6" ht="27.95" customHeight="1">
      <c r="A14" s="55"/>
      <c r="B14" s="53"/>
      <c r="C14" s="48"/>
      <c r="D14" s="50"/>
      <c r="E14" s="51"/>
      <c r="F14" s="52"/>
    </row>
    <row r="15" spans="1:6" ht="27.95" customHeight="1">
      <c r="A15" s="47"/>
      <c r="B15" s="48"/>
      <c r="C15" s="48"/>
      <c r="D15" s="64" t="s">
        <v>40</v>
      </c>
      <c r="E15" s="70"/>
      <c r="F15" s="69"/>
    </row>
    <row r="16" spans="1:6" ht="27.95" customHeight="1">
      <c r="A16" s="47"/>
      <c r="B16" s="48"/>
      <c r="C16" s="48"/>
      <c r="D16" s="64" t="s">
        <v>41</v>
      </c>
      <c r="E16" s="70"/>
      <c r="F16" s="69" t="s">
        <v>43</v>
      </c>
    </row>
    <row r="17" spans="1:6" ht="27.95" customHeight="1">
      <c r="A17" s="47"/>
      <c r="B17" s="48"/>
      <c r="C17" s="48"/>
      <c r="D17" s="65"/>
      <c r="E17" s="51"/>
      <c r="F17" s="56"/>
    </row>
    <row r="18" spans="1:6" ht="27.95" customHeight="1">
      <c r="A18" s="55"/>
      <c r="B18" s="49"/>
      <c r="C18" s="48"/>
      <c r="D18" s="50"/>
      <c r="E18" s="51"/>
      <c r="F18" s="56"/>
    </row>
    <row r="19" spans="1:6" ht="27.95" customHeight="1">
      <c r="A19" s="57"/>
      <c r="B19" s="9"/>
      <c r="C19" s="9"/>
      <c r="D19" s="58"/>
      <c r="E19" s="59"/>
      <c r="F19" s="10"/>
    </row>
    <row r="20" spans="1:6" ht="27.95" customHeight="1"/>
    <row r="21" spans="1:6" ht="27.95" customHeight="1"/>
    <row r="22" spans="1:6" ht="27.95" customHeight="1"/>
    <row r="23" spans="1:6" ht="27.95" customHeight="1"/>
    <row r="24" spans="1:6" ht="27.95" customHeight="1"/>
    <row r="25" spans="1:6" ht="27.95" customHeight="1"/>
    <row r="26" spans="1:6" ht="27.95" customHeight="1"/>
    <row r="27" spans="1:6" ht="27.95" customHeight="1"/>
    <row r="28" spans="1:6" ht="15.6" customHeight="1"/>
    <row r="29" spans="1:6" ht="15.6" customHeight="1"/>
    <row r="30" spans="1:6" ht="15.6" customHeight="1"/>
    <row r="31" spans="1:6" ht="15.6" customHeight="1"/>
    <row r="32" spans="1:6" ht="15.6" customHeight="1"/>
    <row r="33" ht="15.6" customHeight="1"/>
    <row r="34" ht="15.6" customHeight="1"/>
    <row r="35" ht="15.6" customHeight="1"/>
    <row r="36" ht="15.6" customHeight="1"/>
    <row r="37" ht="15.6" customHeight="1"/>
    <row r="38" ht="15.6" customHeight="1"/>
    <row r="39" ht="15.6" customHeight="1"/>
    <row r="40" ht="15.6" customHeight="1"/>
    <row r="41" ht="15.6" customHeight="1"/>
    <row r="42" ht="15.6" customHeight="1"/>
    <row r="43" ht="15.6" customHeight="1"/>
  </sheetData>
  <phoneticPr fontId="36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view="pageBreakPreview" zoomScale="70" zoomScaleNormal="75" zoomScaleSheetLayoutView="70" workbookViewId="0">
      <selection activeCell="B27" sqref="B27"/>
    </sheetView>
  </sheetViews>
  <sheetFormatPr defaultRowHeight="15.6" customHeight="1"/>
  <cols>
    <col min="1" max="1" width="20.625" style="2" customWidth="1"/>
    <col min="2" max="2" width="25.625" style="2" customWidth="1"/>
    <col min="3" max="3" width="30.625" style="2" customWidth="1"/>
    <col min="4" max="4" width="8.625" style="1" customWidth="1"/>
    <col min="5" max="5" width="8.625" style="6" customWidth="1"/>
    <col min="6" max="6" width="16.625" style="3" customWidth="1"/>
    <col min="7" max="7" width="16.625" style="4" customWidth="1"/>
    <col min="8" max="8" width="27.625" style="2" customWidth="1"/>
  </cols>
  <sheetData>
    <row r="1" spans="1:8" ht="27.95" customHeight="1">
      <c r="A1" s="75" t="s">
        <v>1</v>
      </c>
      <c r="B1" s="76"/>
      <c r="C1" s="34" t="s">
        <v>38</v>
      </c>
      <c r="D1" s="34" t="s">
        <v>0</v>
      </c>
      <c r="E1" s="72" t="s">
        <v>2</v>
      </c>
      <c r="F1" s="73" t="s">
        <v>3</v>
      </c>
      <c r="G1" s="74" t="s">
        <v>4</v>
      </c>
      <c r="H1" s="34" t="s">
        <v>5</v>
      </c>
    </row>
    <row r="2" spans="1:8" s="5" customFormat="1" ht="27.95" customHeight="1">
      <c r="A2" s="12" t="s">
        <v>34</v>
      </c>
      <c r="B2" s="13"/>
      <c r="C2" s="23"/>
      <c r="D2" s="24"/>
      <c r="E2" s="25"/>
      <c r="F2" s="11"/>
      <c r="G2" s="26"/>
      <c r="H2" s="23"/>
    </row>
    <row r="3" spans="1:8" s="5" customFormat="1" ht="27.95" customHeight="1">
      <c r="A3" s="12" t="s">
        <v>6</v>
      </c>
      <c r="B3" s="13" t="s">
        <v>51</v>
      </c>
      <c r="C3" s="23"/>
      <c r="D3" s="24" t="s">
        <v>8</v>
      </c>
      <c r="E3" s="25">
        <v>1</v>
      </c>
      <c r="F3" s="11"/>
      <c r="G3" s="26">
        <f>G41</f>
        <v>115000</v>
      </c>
      <c r="H3" s="23"/>
    </row>
    <row r="4" spans="1:8" s="5" customFormat="1" ht="27.95" customHeight="1">
      <c r="A4" s="12" t="s">
        <v>44</v>
      </c>
      <c r="B4" s="13"/>
      <c r="C4" s="23"/>
      <c r="D4" s="24" t="s">
        <v>8</v>
      </c>
      <c r="E4" s="25">
        <v>1</v>
      </c>
      <c r="F4" s="11"/>
      <c r="G4" s="26"/>
      <c r="H4" s="23"/>
    </row>
    <row r="5" spans="1:8" s="5" customFormat="1" ht="27.95" customHeight="1">
      <c r="A5" s="12" t="s">
        <v>45</v>
      </c>
      <c r="B5" s="13"/>
      <c r="C5" s="23"/>
      <c r="D5" s="24" t="s">
        <v>8</v>
      </c>
      <c r="E5" s="25">
        <v>1</v>
      </c>
      <c r="F5" s="11"/>
      <c r="G5" s="26"/>
      <c r="H5" s="23"/>
    </row>
    <row r="6" spans="1:8" s="5" customFormat="1" ht="27.95" customHeight="1">
      <c r="A6" s="12" t="s">
        <v>46</v>
      </c>
      <c r="B6" s="13"/>
      <c r="C6" s="23"/>
      <c r="D6" s="24" t="s">
        <v>8</v>
      </c>
      <c r="E6" s="25">
        <v>1</v>
      </c>
      <c r="F6" s="11"/>
      <c r="G6" s="26"/>
      <c r="H6" s="23"/>
    </row>
    <row r="7" spans="1:8" s="5" customFormat="1" ht="27.95" customHeight="1">
      <c r="A7" s="12" t="s">
        <v>47</v>
      </c>
      <c r="B7" s="13"/>
      <c r="C7" s="23"/>
      <c r="D7" s="24" t="s">
        <v>8</v>
      </c>
      <c r="E7" s="25">
        <v>1</v>
      </c>
      <c r="F7" s="11"/>
      <c r="G7" s="26"/>
      <c r="H7" s="23"/>
    </row>
    <row r="8" spans="1:8" s="5" customFormat="1" ht="27.95" customHeight="1">
      <c r="A8" s="12" t="s">
        <v>48</v>
      </c>
      <c r="B8" s="16"/>
      <c r="C8" s="23"/>
      <c r="D8" s="24" t="s">
        <v>8</v>
      </c>
      <c r="E8" s="25">
        <v>1</v>
      </c>
      <c r="F8" s="11"/>
      <c r="G8" s="26"/>
      <c r="H8" s="23"/>
    </row>
    <row r="9" spans="1:8" s="5" customFormat="1" ht="27.95" customHeight="1">
      <c r="A9" s="12" t="s">
        <v>49</v>
      </c>
      <c r="B9" s="13"/>
      <c r="C9" s="23"/>
      <c r="D9" s="24" t="s">
        <v>8</v>
      </c>
      <c r="E9" s="25">
        <v>1</v>
      </c>
      <c r="F9" s="11"/>
      <c r="G9" s="26"/>
      <c r="H9" s="23"/>
    </row>
    <row r="10" spans="1:8" s="5" customFormat="1" ht="27.95" customHeight="1">
      <c r="A10" s="12" t="s">
        <v>50</v>
      </c>
      <c r="B10" s="13"/>
      <c r="C10" s="23"/>
      <c r="D10" s="24" t="s">
        <v>8</v>
      </c>
      <c r="E10" s="25">
        <v>1</v>
      </c>
      <c r="F10" s="11"/>
      <c r="G10" s="26"/>
      <c r="H10" s="23"/>
    </row>
    <row r="11" spans="1:8" s="5" customFormat="1" ht="27.95" customHeight="1">
      <c r="A11" s="12" t="s">
        <v>36</v>
      </c>
      <c r="B11" s="13"/>
      <c r="C11" s="23"/>
      <c r="D11" s="24"/>
      <c r="E11" s="25"/>
      <c r="F11" s="11"/>
      <c r="G11" s="26">
        <f>SUM(G3:G10)</f>
        <v>115000</v>
      </c>
      <c r="H11" s="23"/>
    </row>
    <row r="12" spans="1:8" s="5" customFormat="1" ht="27.95" customHeight="1">
      <c r="A12" s="18" t="s">
        <v>35</v>
      </c>
      <c r="B12" s="13"/>
      <c r="C12" s="23"/>
      <c r="D12" s="24"/>
      <c r="E12" s="25"/>
      <c r="F12" s="11"/>
      <c r="G12" s="26"/>
      <c r="H12" s="31"/>
    </row>
    <row r="13" spans="1:8" s="5" customFormat="1" ht="27.95" customHeight="1">
      <c r="A13" s="12" t="s">
        <v>55</v>
      </c>
      <c r="B13" s="13"/>
      <c r="C13" s="23"/>
      <c r="D13" s="24"/>
      <c r="E13" s="25"/>
      <c r="F13" s="11"/>
      <c r="G13" s="26">
        <f>G42</f>
        <v>10000</v>
      </c>
      <c r="H13" s="31"/>
    </row>
    <row r="14" spans="1:8" s="5" customFormat="1" ht="27.95" customHeight="1">
      <c r="A14" s="12"/>
      <c r="B14" s="16"/>
      <c r="C14" s="23"/>
      <c r="D14" s="24"/>
      <c r="E14" s="25"/>
      <c r="F14" s="11"/>
      <c r="G14" s="26"/>
      <c r="H14" s="23"/>
    </row>
    <row r="15" spans="1:8" s="5" customFormat="1" ht="27.95" customHeight="1">
      <c r="A15" s="12"/>
      <c r="B15" s="13"/>
      <c r="C15" s="23"/>
      <c r="D15" s="24"/>
      <c r="E15" s="25"/>
      <c r="F15" s="11"/>
      <c r="G15" s="26"/>
      <c r="H15" s="32"/>
    </row>
    <row r="16" spans="1:8" s="5" customFormat="1" ht="27.95" customHeight="1">
      <c r="A16" s="12"/>
      <c r="B16" s="13"/>
      <c r="C16" s="23"/>
      <c r="D16" s="24"/>
      <c r="E16" s="25"/>
      <c r="F16" s="11"/>
      <c r="G16" s="26"/>
      <c r="H16" s="23"/>
    </row>
    <row r="17" spans="1:8" s="5" customFormat="1" ht="27.95" customHeight="1">
      <c r="A17" s="12"/>
      <c r="B17" s="16"/>
      <c r="C17" s="23"/>
      <c r="D17" s="24"/>
      <c r="E17" s="25"/>
      <c r="F17" s="11"/>
      <c r="G17" s="26"/>
      <c r="H17" s="23"/>
    </row>
    <row r="18" spans="1:8" s="5" customFormat="1" ht="27.95" customHeight="1">
      <c r="A18" s="12"/>
      <c r="B18" s="13"/>
      <c r="C18" s="23"/>
      <c r="D18" s="24"/>
      <c r="E18" s="25"/>
      <c r="F18" s="11"/>
      <c r="G18" s="26"/>
      <c r="H18" s="23"/>
    </row>
    <row r="19" spans="1:8" s="5" customFormat="1" ht="27.95" customHeight="1">
      <c r="A19" s="12"/>
      <c r="B19" s="13"/>
      <c r="C19" s="23"/>
      <c r="D19" s="24"/>
      <c r="E19" s="25"/>
      <c r="F19" s="11"/>
      <c r="G19" s="26"/>
      <c r="H19" s="23"/>
    </row>
    <row r="20" spans="1:8" s="5" customFormat="1" ht="27.95" customHeight="1">
      <c r="A20" s="12"/>
      <c r="B20" s="13"/>
      <c r="C20" s="23"/>
      <c r="D20" s="24"/>
      <c r="E20" s="25"/>
      <c r="F20" s="11"/>
      <c r="G20" s="26"/>
      <c r="H20" s="38"/>
    </row>
    <row r="21" spans="1:8" s="5" customFormat="1" ht="27.95" customHeight="1">
      <c r="A21" s="12" t="s">
        <v>36</v>
      </c>
      <c r="B21" s="22"/>
      <c r="C21" s="23"/>
      <c r="D21" s="24"/>
      <c r="E21" s="25"/>
      <c r="F21" s="11"/>
      <c r="G21" s="26">
        <f>SUM(G13:G20)</f>
        <v>10000</v>
      </c>
      <c r="H21" s="38"/>
    </row>
    <row r="22" spans="1:8" ht="27.95" customHeight="1">
      <c r="A22" s="12" t="s">
        <v>33</v>
      </c>
      <c r="B22" s="13"/>
      <c r="C22" s="23"/>
      <c r="D22" s="24"/>
      <c r="E22" s="25"/>
      <c r="F22" s="11"/>
      <c r="G22" s="26">
        <f>G11+G21</f>
        <v>125000</v>
      </c>
      <c r="H22" s="23"/>
    </row>
    <row r="23" spans="1:8" s="5" customFormat="1" ht="27.95" customHeight="1">
      <c r="A23" s="12" t="s">
        <v>6</v>
      </c>
      <c r="B23" s="13" t="s">
        <v>51</v>
      </c>
      <c r="C23" s="23"/>
      <c r="D23" s="24"/>
      <c r="E23" s="25"/>
      <c r="F23" s="11"/>
      <c r="G23" s="26"/>
      <c r="H23" s="23"/>
    </row>
    <row r="24" spans="1:8" s="5" customFormat="1" ht="27.95" customHeight="1">
      <c r="A24" s="12" t="s">
        <v>16</v>
      </c>
      <c r="B24" s="13"/>
      <c r="C24" s="23" t="s">
        <v>7</v>
      </c>
      <c r="D24" s="24" t="s">
        <v>8</v>
      </c>
      <c r="E24" s="25">
        <v>1</v>
      </c>
      <c r="F24" s="11"/>
      <c r="G24" s="26">
        <v>5000</v>
      </c>
      <c r="H24" s="23"/>
    </row>
    <row r="25" spans="1:8" s="5" customFormat="1" ht="27.95" customHeight="1">
      <c r="A25" s="14" t="s">
        <v>36</v>
      </c>
      <c r="B25" s="15"/>
      <c r="C25" s="27"/>
      <c r="D25" s="28"/>
      <c r="E25" s="29"/>
      <c r="F25" s="7"/>
      <c r="G25" s="30">
        <f>SUM(G24)</f>
        <v>5000</v>
      </c>
      <c r="H25" s="27"/>
    </row>
    <row r="26" spans="1:8" s="5" customFormat="1" ht="27.95" customHeight="1">
      <c r="A26" s="12" t="s">
        <v>17</v>
      </c>
      <c r="B26" s="13" t="s">
        <v>11</v>
      </c>
      <c r="C26" s="23"/>
      <c r="D26" s="24" t="s">
        <v>8</v>
      </c>
      <c r="E26" s="25">
        <v>1</v>
      </c>
      <c r="F26" s="11">
        <v>1000</v>
      </c>
      <c r="G26" s="26">
        <f>E26*F26</f>
        <v>1000</v>
      </c>
      <c r="H26" s="23"/>
    </row>
    <row r="27" spans="1:8" s="5" customFormat="1" ht="27.95" customHeight="1">
      <c r="A27" s="12"/>
      <c r="B27" s="13"/>
      <c r="C27" s="23"/>
      <c r="D27" s="24" t="s">
        <v>8</v>
      </c>
      <c r="E27" s="25">
        <v>1</v>
      </c>
      <c r="F27" s="11">
        <v>1000</v>
      </c>
      <c r="G27" s="26">
        <f>E27*F27</f>
        <v>1000</v>
      </c>
      <c r="H27" s="23"/>
    </row>
    <row r="28" spans="1:8" s="5" customFormat="1" ht="27.95" customHeight="1">
      <c r="A28" s="14" t="s">
        <v>36</v>
      </c>
      <c r="B28" s="15"/>
      <c r="C28" s="27"/>
      <c r="D28" s="28"/>
      <c r="E28" s="29"/>
      <c r="F28" s="7"/>
      <c r="G28" s="30">
        <f>SUM(G26:G27)</f>
        <v>2000</v>
      </c>
      <c r="H28" s="27"/>
    </row>
    <row r="29" spans="1:8" s="5" customFormat="1" ht="27.95" customHeight="1">
      <c r="A29" s="12" t="s">
        <v>18</v>
      </c>
      <c r="B29" s="16" t="s">
        <v>12</v>
      </c>
      <c r="C29" s="23" t="s">
        <v>20</v>
      </c>
      <c r="D29" s="24" t="s">
        <v>9</v>
      </c>
      <c r="E29" s="25">
        <v>1</v>
      </c>
      <c r="F29" s="11">
        <v>1000</v>
      </c>
      <c r="G29" s="26">
        <f>E29*F29</f>
        <v>1000</v>
      </c>
      <c r="H29" s="23"/>
    </row>
    <row r="30" spans="1:8" s="5" customFormat="1" ht="27.95" customHeight="1">
      <c r="A30" s="17"/>
      <c r="B30" s="13" t="s">
        <v>15</v>
      </c>
      <c r="C30" s="23" t="s">
        <v>19</v>
      </c>
      <c r="D30" s="24" t="s">
        <v>10</v>
      </c>
      <c r="E30" s="25">
        <v>1</v>
      </c>
      <c r="F30" s="11">
        <v>1200</v>
      </c>
      <c r="G30" s="26">
        <f t="shared" ref="G30:G31" si="0">E30*F30</f>
        <v>1200</v>
      </c>
      <c r="H30" s="23"/>
    </row>
    <row r="31" spans="1:8" s="5" customFormat="1" ht="27.95" customHeight="1">
      <c r="A31" s="12"/>
      <c r="B31" s="13" t="s">
        <v>14</v>
      </c>
      <c r="C31" s="23" t="s">
        <v>13</v>
      </c>
      <c r="D31" s="24" t="s">
        <v>8</v>
      </c>
      <c r="E31" s="25">
        <v>1</v>
      </c>
      <c r="F31" s="11">
        <v>2000</v>
      </c>
      <c r="G31" s="26">
        <f t="shared" si="0"/>
        <v>2000</v>
      </c>
      <c r="H31" s="23"/>
    </row>
    <row r="32" spans="1:8" s="5" customFormat="1" ht="27.95" customHeight="1">
      <c r="A32" s="14" t="s">
        <v>36</v>
      </c>
      <c r="B32" s="15"/>
      <c r="C32" s="27"/>
      <c r="D32" s="28"/>
      <c r="E32" s="29"/>
      <c r="F32" s="7"/>
      <c r="G32" s="30">
        <f>SUM(G29:G31)</f>
        <v>4200</v>
      </c>
      <c r="H32" s="27"/>
    </row>
    <row r="33" spans="1:8" s="5" customFormat="1" ht="27.95" customHeight="1">
      <c r="A33" s="18" t="s">
        <v>21</v>
      </c>
      <c r="B33" s="13" t="s">
        <v>22</v>
      </c>
      <c r="C33" s="23"/>
      <c r="D33" s="24" t="s">
        <v>39</v>
      </c>
      <c r="E33" s="25">
        <v>0.6</v>
      </c>
      <c r="F33" s="11">
        <v>2000</v>
      </c>
      <c r="G33" s="26">
        <f>E33*F33</f>
        <v>1200</v>
      </c>
      <c r="H33" s="31"/>
    </row>
    <row r="34" spans="1:8" s="5" customFormat="1" ht="27.95" customHeight="1">
      <c r="A34" s="18"/>
      <c r="B34" s="13" t="s">
        <v>23</v>
      </c>
      <c r="C34" s="23"/>
      <c r="D34" s="24" t="s">
        <v>39</v>
      </c>
      <c r="E34" s="25">
        <v>0.6</v>
      </c>
      <c r="F34" s="11">
        <v>3500</v>
      </c>
      <c r="G34" s="26">
        <f t="shared" ref="G34:G36" si="1">E34*F34</f>
        <v>2100</v>
      </c>
      <c r="H34" s="31"/>
    </row>
    <row r="35" spans="1:8" s="5" customFormat="1" ht="27.95" customHeight="1">
      <c r="A35" s="12"/>
      <c r="B35" s="16" t="s">
        <v>24</v>
      </c>
      <c r="C35" s="23" t="s">
        <v>26</v>
      </c>
      <c r="D35" s="24" t="s">
        <v>39</v>
      </c>
      <c r="E35" s="25">
        <v>2.16</v>
      </c>
      <c r="F35" s="11">
        <v>1800</v>
      </c>
      <c r="G35" s="26">
        <f t="shared" si="1"/>
        <v>3888.0000000000005</v>
      </c>
      <c r="H35" s="23"/>
    </row>
    <row r="36" spans="1:8" s="5" customFormat="1" ht="27.95" customHeight="1">
      <c r="A36" s="17"/>
      <c r="B36" s="13" t="s">
        <v>25</v>
      </c>
      <c r="C36" s="23" t="s">
        <v>27</v>
      </c>
      <c r="D36" s="24" t="s">
        <v>39</v>
      </c>
      <c r="E36" s="25">
        <v>2.76</v>
      </c>
      <c r="F36" s="11">
        <v>1500</v>
      </c>
      <c r="G36" s="26">
        <f t="shared" si="1"/>
        <v>4140</v>
      </c>
      <c r="H36" s="32"/>
    </row>
    <row r="37" spans="1:8" s="5" customFormat="1" ht="27.95" customHeight="1">
      <c r="A37" s="14" t="s">
        <v>36</v>
      </c>
      <c r="B37" s="15"/>
      <c r="C37" s="27"/>
      <c r="D37" s="28"/>
      <c r="E37" s="29"/>
      <c r="F37" s="7"/>
      <c r="G37" s="30">
        <f>SUM(G33:G36)</f>
        <v>11328</v>
      </c>
      <c r="H37" s="27"/>
    </row>
    <row r="38" spans="1:8" s="5" customFormat="1" ht="27.95" customHeight="1">
      <c r="A38" s="19" t="s">
        <v>28</v>
      </c>
      <c r="B38" s="16" t="s">
        <v>37</v>
      </c>
      <c r="C38" s="23"/>
      <c r="D38" s="24" t="s">
        <v>31</v>
      </c>
      <c r="E38" s="25">
        <v>3.5</v>
      </c>
      <c r="F38" s="11">
        <v>21000</v>
      </c>
      <c r="G38" s="26">
        <f>E38*F38</f>
        <v>73500</v>
      </c>
      <c r="H38" s="23"/>
    </row>
    <row r="39" spans="1:8" s="5" customFormat="1" ht="27.95" customHeight="1">
      <c r="A39" s="14" t="s">
        <v>36</v>
      </c>
      <c r="B39" s="15"/>
      <c r="C39" s="27"/>
      <c r="D39" s="28"/>
      <c r="E39" s="29"/>
      <c r="F39" s="7"/>
      <c r="G39" s="30">
        <f>SUM(G38)</f>
        <v>73500</v>
      </c>
      <c r="H39" s="27"/>
    </row>
    <row r="40" spans="1:8" s="5" customFormat="1" ht="27.95" customHeight="1">
      <c r="A40" s="14" t="s">
        <v>29</v>
      </c>
      <c r="B40" s="15"/>
      <c r="C40" s="27"/>
      <c r="D40" s="28" t="s">
        <v>8</v>
      </c>
      <c r="E40" s="29">
        <v>1</v>
      </c>
      <c r="F40" s="7"/>
      <c r="G40" s="30">
        <v>18972</v>
      </c>
      <c r="H40" s="27"/>
    </row>
    <row r="41" spans="1:8" s="5" customFormat="1" ht="27.95" customHeight="1">
      <c r="A41" s="20" t="s">
        <v>30</v>
      </c>
      <c r="B41" s="21" t="s">
        <v>53</v>
      </c>
      <c r="C41" s="33"/>
      <c r="D41" s="34"/>
      <c r="E41" s="35"/>
      <c r="F41" s="8"/>
      <c r="G41" s="36">
        <f>G25+G28+G32+G37+G39+G40</f>
        <v>115000</v>
      </c>
      <c r="H41" s="37"/>
    </row>
    <row r="42" spans="1:8" s="5" customFormat="1" ht="27.95" customHeight="1">
      <c r="A42" s="19" t="s">
        <v>32</v>
      </c>
      <c r="B42" s="16" t="s">
        <v>54</v>
      </c>
      <c r="C42" s="23"/>
      <c r="D42" s="24" t="s">
        <v>8</v>
      </c>
      <c r="E42" s="25">
        <v>1</v>
      </c>
      <c r="F42" s="11"/>
      <c r="G42" s="26">
        <v>10000</v>
      </c>
      <c r="H42" s="38"/>
    </row>
    <row r="43" spans="1:8" ht="27.95" customHeight="1">
      <c r="A43" s="12"/>
      <c r="B43" s="13"/>
      <c r="C43" s="23"/>
      <c r="D43" s="24"/>
      <c r="E43" s="25"/>
      <c r="F43" s="11"/>
      <c r="G43" s="26"/>
      <c r="H43" s="23"/>
    </row>
  </sheetData>
  <mergeCells count="1">
    <mergeCell ref="A1:B1"/>
  </mergeCells>
  <phoneticPr fontId="36"/>
  <printOptions horizontalCentered="1"/>
  <pageMargins left="0.51181102362204722" right="0.51181102362204722" top="0.86614173228346458" bottom="0.43307086614173229" header="0.51181102362204722" footer="0.19685039370078741"/>
  <pageSetup paperSize="9" scale="87" orientation="landscape" r:id="rId1"/>
  <headerFooter alignWithMargins="0">
    <oddFooter>&amp;R&amp;"ＭＳ Ｐ明朝,標準"&amp;UＮo.&amp;P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表紙</vt:lpstr>
      <vt:lpstr>全体</vt:lpstr>
      <vt:lpstr>Sheet1</vt:lpstr>
      <vt:lpstr>全体!Print_Area</vt:lpstr>
      <vt:lpstr>表紙!Print_Area</vt:lpstr>
      <vt:lpstr>全体!Print_Titles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小川 彰則</dc:creator>
  <cp:lastModifiedBy>H28-DPC-224</cp:lastModifiedBy>
  <cp:lastPrinted>2018-05-11T11:02:12Z</cp:lastPrinted>
  <dcterms:created xsi:type="dcterms:W3CDTF">2018-01-12T01:34:55Z</dcterms:created>
  <dcterms:modified xsi:type="dcterms:W3CDTF">2018-06-11T02:47:38Z</dcterms:modified>
</cp:coreProperties>
</file>